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705" windowWidth="13635" windowHeight="6915"/>
  </bookViews>
  <sheets>
    <sheet name="replica diferencias cetes" sheetId="1" r:id="rId1"/>
    <sheet name="Datos matriz dif cetes" sheetId="2" r:id="rId2"/>
  </sheets>
  <definedNames>
    <definedName name="solver_adj" localSheetId="0" hidden="1">'replica diferencias cetes'!$J$12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'replica diferencias cetes'!$I$12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'replica diferencias cetes'!$J$12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hs1" localSheetId="0" hidden="1">7.05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12" i="1"/>
  <c r="D262" i="1"/>
  <c r="E262" i="1" s="1"/>
  <c r="F262" i="1" s="1"/>
  <c r="D261" i="1"/>
  <c r="E261" i="1" s="1"/>
  <c r="F261" i="1" s="1"/>
  <c r="D260" i="1"/>
  <c r="E260" i="1" s="1"/>
  <c r="F260" i="1" s="1"/>
  <c r="D259" i="1"/>
  <c r="E259" i="1" s="1"/>
  <c r="F259" i="1" s="1"/>
  <c r="D258" i="1"/>
  <c r="E258" i="1" s="1"/>
  <c r="F258" i="1" s="1"/>
  <c r="D257" i="1"/>
  <c r="E257" i="1" s="1"/>
  <c r="F257" i="1" s="1"/>
  <c r="D256" i="1"/>
  <c r="E256" i="1" s="1"/>
  <c r="F256" i="1" s="1"/>
  <c r="D255" i="1"/>
  <c r="E255" i="1" s="1"/>
  <c r="F255" i="1" s="1"/>
  <c r="D254" i="1"/>
  <c r="E254" i="1" s="1"/>
  <c r="F254" i="1" s="1"/>
  <c r="D253" i="1"/>
  <c r="E253" i="1" s="1"/>
  <c r="F253" i="1" s="1"/>
  <c r="D252" i="1"/>
  <c r="E252" i="1" s="1"/>
  <c r="F252" i="1" s="1"/>
  <c r="D251" i="1"/>
  <c r="E251" i="1" s="1"/>
  <c r="F251" i="1" s="1"/>
  <c r="D250" i="1"/>
  <c r="E250" i="1" s="1"/>
  <c r="F250" i="1" s="1"/>
  <c r="D249" i="1"/>
  <c r="E249" i="1" s="1"/>
  <c r="F249" i="1" s="1"/>
  <c r="D248" i="1"/>
  <c r="E248" i="1" s="1"/>
  <c r="F248" i="1" s="1"/>
  <c r="E247" i="1"/>
  <c r="F247" i="1" s="1"/>
  <c r="D247" i="1"/>
  <c r="D246" i="1"/>
  <c r="E246" i="1" s="1"/>
  <c r="F246" i="1" s="1"/>
  <c r="D245" i="1"/>
  <c r="E245" i="1" s="1"/>
  <c r="F245" i="1" s="1"/>
  <c r="D244" i="1"/>
  <c r="E244" i="1" s="1"/>
  <c r="F244" i="1" s="1"/>
  <c r="D243" i="1"/>
  <c r="E243" i="1" s="1"/>
  <c r="F243" i="1" s="1"/>
  <c r="D242" i="1"/>
  <c r="E242" i="1" s="1"/>
  <c r="F242" i="1" s="1"/>
  <c r="D241" i="1"/>
  <c r="E241" i="1" s="1"/>
  <c r="F241" i="1" s="1"/>
  <c r="D240" i="1"/>
  <c r="E240" i="1" s="1"/>
  <c r="F240" i="1" s="1"/>
  <c r="E239" i="1"/>
  <c r="F239" i="1" s="1"/>
  <c r="D239" i="1"/>
  <c r="D238" i="1"/>
  <c r="E238" i="1" s="1"/>
  <c r="F238" i="1" s="1"/>
  <c r="D237" i="1"/>
  <c r="E237" i="1" s="1"/>
  <c r="F237" i="1" s="1"/>
  <c r="D236" i="1"/>
  <c r="E236" i="1" s="1"/>
  <c r="F236" i="1" s="1"/>
  <c r="D235" i="1"/>
  <c r="E235" i="1" s="1"/>
  <c r="F235" i="1" s="1"/>
  <c r="D234" i="1"/>
  <c r="E234" i="1" s="1"/>
  <c r="F234" i="1" s="1"/>
  <c r="D233" i="1"/>
  <c r="E233" i="1" s="1"/>
  <c r="F233" i="1" s="1"/>
  <c r="D232" i="1"/>
  <c r="E232" i="1" s="1"/>
  <c r="F232" i="1" s="1"/>
  <c r="D231" i="1"/>
  <c r="E231" i="1" s="1"/>
  <c r="F231" i="1" s="1"/>
  <c r="D230" i="1"/>
  <c r="E230" i="1" s="1"/>
  <c r="F230" i="1" s="1"/>
  <c r="D229" i="1"/>
  <c r="E229" i="1" s="1"/>
  <c r="F229" i="1" s="1"/>
  <c r="D228" i="1"/>
  <c r="E228" i="1" s="1"/>
  <c r="F228" i="1" s="1"/>
  <c r="D227" i="1"/>
  <c r="E227" i="1" s="1"/>
  <c r="F227" i="1" s="1"/>
  <c r="D226" i="1"/>
  <c r="E226" i="1" s="1"/>
  <c r="F226" i="1" s="1"/>
  <c r="D225" i="1"/>
  <c r="E225" i="1" s="1"/>
  <c r="F225" i="1" s="1"/>
  <c r="D224" i="1"/>
  <c r="E224" i="1" s="1"/>
  <c r="F224" i="1" s="1"/>
  <c r="D223" i="1"/>
  <c r="E223" i="1" s="1"/>
  <c r="F223" i="1" s="1"/>
  <c r="D222" i="1"/>
  <c r="E222" i="1" s="1"/>
  <c r="F222" i="1" s="1"/>
  <c r="D221" i="1"/>
  <c r="E221" i="1" s="1"/>
  <c r="F221" i="1" s="1"/>
  <c r="D220" i="1"/>
  <c r="E220" i="1" s="1"/>
  <c r="F220" i="1" s="1"/>
  <c r="D219" i="1"/>
  <c r="E219" i="1" s="1"/>
  <c r="F219" i="1" s="1"/>
  <c r="D218" i="1"/>
  <c r="E218" i="1" s="1"/>
  <c r="F218" i="1" s="1"/>
  <c r="D217" i="1"/>
  <c r="E217" i="1" s="1"/>
  <c r="F217" i="1" s="1"/>
  <c r="D216" i="1"/>
  <c r="E216" i="1" s="1"/>
  <c r="F216" i="1" s="1"/>
  <c r="D215" i="1"/>
  <c r="E215" i="1" s="1"/>
  <c r="F215" i="1" s="1"/>
  <c r="D214" i="1"/>
  <c r="E214" i="1" s="1"/>
  <c r="F214" i="1" s="1"/>
  <c r="D213" i="1"/>
  <c r="E213" i="1" s="1"/>
  <c r="F213" i="1" s="1"/>
  <c r="D212" i="1"/>
  <c r="E212" i="1" s="1"/>
  <c r="F212" i="1" s="1"/>
  <c r="D211" i="1"/>
  <c r="E211" i="1" s="1"/>
  <c r="F211" i="1" s="1"/>
  <c r="D210" i="1"/>
  <c r="E210" i="1" s="1"/>
  <c r="F210" i="1" s="1"/>
  <c r="D209" i="1"/>
  <c r="E209" i="1" s="1"/>
  <c r="F209" i="1" s="1"/>
  <c r="D208" i="1"/>
  <c r="E208" i="1" s="1"/>
  <c r="F208" i="1" s="1"/>
  <c r="D207" i="1"/>
  <c r="E207" i="1" s="1"/>
  <c r="F207" i="1" s="1"/>
  <c r="D206" i="1"/>
  <c r="E206" i="1" s="1"/>
  <c r="F206" i="1" s="1"/>
  <c r="D205" i="1"/>
  <c r="E205" i="1" s="1"/>
  <c r="F205" i="1" s="1"/>
  <c r="D204" i="1"/>
  <c r="E204" i="1" s="1"/>
  <c r="F204" i="1" s="1"/>
  <c r="D203" i="1"/>
  <c r="E203" i="1" s="1"/>
  <c r="F203" i="1" s="1"/>
  <c r="D202" i="1"/>
  <c r="E202" i="1" s="1"/>
  <c r="F202" i="1" s="1"/>
  <c r="D201" i="1"/>
  <c r="E201" i="1" s="1"/>
  <c r="F201" i="1" s="1"/>
  <c r="D200" i="1"/>
  <c r="E200" i="1" s="1"/>
  <c r="F200" i="1" s="1"/>
  <c r="D199" i="1"/>
  <c r="E199" i="1" s="1"/>
  <c r="F199" i="1" s="1"/>
  <c r="D198" i="1"/>
  <c r="E198" i="1" s="1"/>
  <c r="F198" i="1" s="1"/>
  <c r="D197" i="1"/>
  <c r="E197" i="1" s="1"/>
  <c r="F197" i="1" s="1"/>
  <c r="D196" i="1"/>
  <c r="E196" i="1" s="1"/>
  <c r="F196" i="1" s="1"/>
  <c r="D195" i="1"/>
  <c r="E195" i="1" s="1"/>
  <c r="F195" i="1" s="1"/>
  <c r="D194" i="1"/>
  <c r="E194" i="1" s="1"/>
  <c r="F194" i="1" s="1"/>
  <c r="D193" i="1"/>
  <c r="E193" i="1" s="1"/>
  <c r="F193" i="1" s="1"/>
  <c r="D192" i="1"/>
  <c r="E192" i="1" s="1"/>
  <c r="F192" i="1" s="1"/>
  <c r="D191" i="1"/>
  <c r="E191" i="1" s="1"/>
  <c r="F191" i="1" s="1"/>
  <c r="D190" i="1"/>
  <c r="E190" i="1" s="1"/>
  <c r="F190" i="1" s="1"/>
  <c r="D189" i="1"/>
  <c r="E189" i="1" s="1"/>
  <c r="F189" i="1" s="1"/>
  <c r="D188" i="1"/>
  <c r="E188" i="1" s="1"/>
  <c r="F188" i="1" s="1"/>
  <c r="D187" i="1"/>
  <c r="E187" i="1" s="1"/>
  <c r="F187" i="1" s="1"/>
  <c r="D186" i="1"/>
  <c r="E186" i="1" s="1"/>
  <c r="F186" i="1" s="1"/>
  <c r="D185" i="1"/>
  <c r="E185" i="1" s="1"/>
  <c r="F185" i="1" s="1"/>
  <c r="D184" i="1"/>
  <c r="E184" i="1" s="1"/>
  <c r="F184" i="1" s="1"/>
  <c r="D183" i="1"/>
  <c r="E183" i="1" s="1"/>
  <c r="F183" i="1" s="1"/>
  <c r="D182" i="1"/>
  <c r="E182" i="1" s="1"/>
  <c r="F182" i="1" s="1"/>
  <c r="D181" i="1"/>
  <c r="E181" i="1" s="1"/>
  <c r="F181" i="1" s="1"/>
  <c r="D180" i="1"/>
  <c r="E180" i="1" s="1"/>
  <c r="F180" i="1" s="1"/>
  <c r="D179" i="1"/>
  <c r="E179" i="1" s="1"/>
  <c r="F179" i="1" s="1"/>
  <c r="D178" i="1"/>
  <c r="E178" i="1" s="1"/>
  <c r="F178" i="1" s="1"/>
  <c r="D177" i="1"/>
  <c r="E177" i="1" s="1"/>
  <c r="F177" i="1" s="1"/>
  <c r="D176" i="1"/>
  <c r="E176" i="1" s="1"/>
  <c r="F176" i="1" s="1"/>
  <c r="D175" i="1"/>
  <c r="E175" i="1" s="1"/>
  <c r="F175" i="1" s="1"/>
  <c r="D174" i="1"/>
  <c r="E174" i="1" s="1"/>
  <c r="F174" i="1" s="1"/>
  <c r="D173" i="1"/>
  <c r="E173" i="1" s="1"/>
  <c r="F173" i="1" s="1"/>
  <c r="D172" i="1"/>
  <c r="E172" i="1" s="1"/>
  <c r="F172" i="1" s="1"/>
  <c r="D171" i="1"/>
  <c r="E171" i="1" s="1"/>
  <c r="F171" i="1" s="1"/>
  <c r="D170" i="1"/>
  <c r="E170" i="1" s="1"/>
  <c r="F170" i="1" s="1"/>
  <c r="D169" i="1"/>
  <c r="E169" i="1" s="1"/>
  <c r="F169" i="1" s="1"/>
  <c r="D168" i="1"/>
  <c r="E168" i="1" s="1"/>
  <c r="F168" i="1" s="1"/>
  <c r="D167" i="1"/>
  <c r="E167" i="1" s="1"/>
  <c r="F167" i="1" s="1"/>
  <c r="D166" i="1"/>
  <c r="E166" i="1" s="1"/>
  <c r="F166" i="1" s="1"/>
  <c r="D165" i="1"/>
  <c r="E165" i="1" s="1"/>
  <c r="F165" i="1" s="1"/>
  <c r="D164" i="1"/>
  <c r="E164" i="1" s="1"/>
  <c r="F164" i="1" s="1"/>
  <c r="D163" i="1"/>
  <c r="E163" i="1" s="1"/>
  <c r="F163" i="1" s="1"/>
  <c r="D162" i="1"/>
  <c r="E162" i="1" s="1"/>
  <c r="F162" i="1" s="1"/>
  <c r="D161" i="1"/>
  <c r="E161" i="1" s="1"/>
  <c r="F161" i="1" s="1"/>
  <c r="D160" i="1"/>
  <c r="E160" i="1" s="1"/>
  <c r="F160" i="1" s="1"/>
  <c r="D159" i="1"/>
  <c r="E159" i="1" s="1"/>
  <c r="F159" i="1" s="1"/>
  <c r="D158" i="1"/>
  <c r="E158" i="1" s="1"/>
  <c r="F158" i="1" s="1"/>
  <c r="D157" i="1"/>
  <c r="E157" i="1" s="1"/>
  <c r="F157" i="1" s="1"/>
  <c r="D156" i="1"/>
  <c r="E156" i="1" s="1"/>
  <c r="F156" i="1" s="1"/>
  <c r="D155" i="1"/>
  <c r="E155" i="1" s="1"/>
  <c r="F155" i="1" s="1"/>
  <c r="D154" i="1"/>
  <c r="E154" i="1" s="1"/>
  <c r="F154" i="1" s="1"/>
  <c r="D153" i="1"/>
  <c r="E153" i="1" s="1"/>
  <c r="F153" i="1" s="1"/>
  <c r="D152" i="1"/>
  <c r="E152" i="1" s="1"/>
  <c r="F152" i="1" s="1"/>
  <c r="D151" i="1"/>
  <c r="E151" i="1" s="1"/>
  <c r="F151" i="1" s="1"/>
  <c r="D150" i="1"/>
  <c r="E150" i="1" s="1"/>
  <c r="F150" i="1" s="1"/>
  <c r="D149" i="1"/>
  <c r="E149" i="1" s="1"/>
  <c r="F149" i="1" s="1"/>
  <c r="D148" i="1"/>
  <c r="E148" i="1" s="1"/>
  <c r="F148" i="1" s="1"/>
  <c r="D147" i="1"/>
  <c r="E147" i="1" s="1"/>
  <c r="F147" i="1" s="1"/>
  <c r="D146" i="1"/>
  <c r="E146" i="1" s="1"/>
  <c r="F146" i="1" s="1"/>
  <c r="D145" i="1"/>
  <c r="E145" i="1" s="1"/>
  <c r="F145" i="1" s="1"/>
  <c r="D144" i="1"/>
  <c r="E144" i="1" s="1"/>
  <c r="F144" i="1" s="1"/>
  <c r="D143" i="1"/>
  <c r="E143" i="1" s="1"/>
  <c r="F143" i="1" s="1"/>
  <c r="D142" i="1"/>
  <c r="E142" i="1" s="1"/>
  <c r="F142" i="1" s="1"/>
  <c r="D141" i="1"/>
  <c r="E141" i="1" s="1"/>
  <c r="F141" i="1" s="1"/>
  <c r="D140" i="1"/>
  <c r="E140" i="1" s="1"/>
  <c r="F140" i="1" s="1"/>
  <c r="D139" i="1"/>
  <c r="E139" i="1" s="1"/>
  <c r="F139" i="1" s="1"/>
  <c r="D138" i="1"/>
  <c r="E138" i="1" s="1"/>
  <c r="F138" i="1" s="1"/>
  <c r="D137" i="1"/>
  <c r="E137" i="1" s="1"/>
  <c r="F137" i="1" s="1"/>
  <c r="D136" i="1"/>
  <c r="E136" i="1" s="1"/>
  <c r="F136" i="1" s="1"/>
  <c r="D135" i="1"/>
  <c r="E135" i="1" s="1"/>
  <c r="F135" i="1" s="1"/>
  <c r="D134" i="1"/>
  <c r="E134" i="1" s="1"/>
  <c r="F134" i="1" s="1"/>
  <c r="D133" i="1"/>
  <c r="E133" i="1" s="1"/>
  <c r="F133" i="1" s="1"/>
  <c r="D132" i="1"/>
  <c r="E132" i="1" s="1"/>
  <c r="F132" i="1" s="1"/>
  <c r="D131" i="1"/>
  <c r="E131" i="1" s="1"/>
  <c r="F131" i="1" s="1"/>
  <c r="D130" i="1"/>
  <c r="E130" i="1" s="1"/>
  <c r="F130" i="1" s="1"/>
  <c r="D129" i="1"/>
  <c r="E129" i="1" s="1"/>
  <c r="F129" i="1" s="1"/>
  <c r="D128" i="1"/>
  <c r="E128" i="1" s="1"/>
  <c r="F128" i="1" s="1"/>
  <c r="D127" i="1"/>
  <c r="E127" i="1" s="1"/>
  <c r="F127" i="1" s="1"/>
  <c r="D126" i="1"/>
  <c r="E126" i="1" s="1"/>
  <c r="F126" i="1" s="1"/>
  <c r="D125" i="1"/>
  <c r="E125" i="1" s="1"/>
  <c r="F125" i="1" s="1"/>
  <c r="D124" i="1"/>
  <c r="E124" i="1" s="1"/>
  <c r="F124" i="1" s="1"/>
  <c r="D123" i="1"/>
  <c r="E123" i="1" s="1"/>
  <c r="F123" i="1" s="1"/>
  <c r="D122" i="1"/>
  <c r="E122" i="1" s="1"/>
  <c r="F122" i="1" s="1"/>
  <c r="D121" i="1"/>
  <c r="E121" i="1" s="1"/>
  <c r="F121" i="1" s="1"/>
  <c r="D120" i="1"/>
  <c r="E120" i="1" s="1"/>
  <c r="F120" i="1" s="1"/>
  <c r="D119" i="1"/>
  <c r="E119" i="1" s="1"/>
  <c r="F119" i="1" s="1"/>
  <c r="D118" i="1"/>
  <c r="E118" i="1" s="1"/>
  <c r="F118" i="1" s="1"/>
  <c r="D117" i="1"/>
  <c r="E117" i="1" s="1"/>
  <c r="F117" i="1" s="1"/>
  <c r="D116" i="1"/>
  <c r="E116" i="1" s="1"/>
  <c r="F116" i="1" s="1"/>
  <c r="D115" i="1"/>
  <c r="E115" i="1" s="1"/>
  <c r="F115" i="1" s="1"/>
  <c r="D114" i="1"/>
  <c r="E114" i="1" s="1"/>
  <c r="F114" i="1" s="1"/>
  <c r="D113" i="1"/>
  <c r="E113" i="1" s="1"/>
  <c r="F113" i="1" s="1"/>
  <c r="D112" i="1"/>
  <c r="E112" i="1" s="1"/>
  <c r="F112" i="1" s="1"/>
  <c r="D111" i="1"/>
  <c r="E111" i="1" s="1"/>
  <c r="F111" i="1" s="1"/>
  <c r="D110" i="1"/>
  <c r="E110" i="1" s="1"/>
  <c r="F110" i="1" s="1"/>
  <c r="D109" i="1"/>
  <c r="E109" i="1" s="1"/>
  <c r="F109" i="1" s="1"/>
  <c r="D108" i="1"/>
  <c r="E108" i="1" s="1"/>
  <c r="F108" i="1" s="1"/>
  <c r="D107" i="1"/>
  <c r="E107" i="1" s="1"/>
  <c r="F107" i="1" s="1"/>
  <c r="D106" i="1"/>
  <c r="E106" i="1" s="1"/>
  <c r="F106" i="1" s="1"/>
  <c r="D105" i="1"/>
  <c r="E105" i="1" s="1"/>
  <c r="F105" i="1" s="1"/>
  <c r="D104" i="1"/>
  <c r="E104" i="1" s="1"/>
  <c r="F104" i="1" s="1"/>
  <c r="D103" i="1"/>
  <c r="E103" i="1" s="1"/>
  <c r="F103" i="1" s="1"/>
  <c r="D102" i="1"/>
  <c r="E102" i="1" s="1"/>
  <c r="F102" i="1" s="1"/>
  <c r="D101" i="1"/>
  <c r="E101" i="1" s="1"/>
  <c r="F101" i="1" s="1"/>
  <c r="D100" i="1"/>
  <c r="E100" i="1" s="1"/>
  <c r="F100" i="1" s="1"/>
  <c r="D99" i="1"/>
  <c r="E99" i="1" s="1"/>
  <c r="F99" i="1" s="1"/>
  <c r="D98" i="1"/>
  <c r="E98" i="1" s="1"/>
  <c r="F98" i="1" s="1"/>
  <c r="D97" i="1"/>
  <c r="E97" i="1" s="1"/>
  <c r="F97" i="1" s="1"/>
  <c r="D96" i="1"/>
  <c r="E96" i="1" s="1"/>
  <c r="F96" i="1" s="1"/>
  <c r="D95" i="1"/>
  <c r="E95" i="1" s="1"/>
  <c r="F95" i="1" s="1"/>
  <c r="D94" i="1"/>
  <c r="E94" i="1" s="1"/>
  <c r="F94" i="1" s="1"/>
  <c r="D93" i="1"/>
  <c r="E93" i="1" s="1"/>
  <c r="F93" i="1" s="1"/>
  <c r="D92" i="1"/>
  <c r="E92" i="1" s="1"/>
  <c r="F92" i="1" s="1"/>
  <c r="D91" i="1"/>
  <c r="E91" i="1" s="1"/>
  <c r="F91" i="1" s="1"/>
  <c r="D90" i="1"/>
  <c r="E90" i="1" s="1"/>
  <c r="F90" i="1" s="1"/>
  <c r="D89" i="1"/>
  <c r="E89" i="1" s="1"/>
  <c r="F89" i="1" s="1"/>
  <c r="D88" i="1"/>
  <c r="E88" i="1" s="1"/>
  <c r="F88" i="1" s="1"/>
  <c r="D87" i="1"/>
  <c r="E87" i="1" s="1"/>
  <c r="F87" i="1" s="1"/>
  <c r="D86" i="1"/>
  <c r="E86" i="1" s="1"/>
  <c r="F86" i="1" s="1"/>
  <c r="D85" i="1"/>
  <c r="E85" i="1" s="1"/>
  <c r="F85" i="1" s="1"/>
  <c r="D84" i="1"/>
  <c r="E84" i="1" s="1"/>
  <c r="F84" i="1" s="1"/>
  <c r="D83" i="1"/>
  <c r="E83" i="1" s="1"/>
  <c r="F83" i="1" s="1"/>
  <c r="D82" i="1"/>
  <c r="E82" i="1" s="1"/>
  <c r="F82" i="1" s="1"/>
  <c r="D81" i="1"/>
  <c r="E81" i="1" s="1"/>
  <c r="F81" i="1" s="1"/>
  <c r="D80" i="1"/>
  <c r="E80" i="1" s="1"/>
  <c r="F80" i="1" s="1"/>
  <c r="D79" i="1"/>
  <c r="E79" i="1" s="1"/>
  <c r="F79" i="1" s="1"/>
  <c r="D78" i="1"/>
  <c r="E78" i="1" s="1"/>
  <c r="F78" i="1" s="1"/>
  <c r="D77" i="1"/>
  <c r="E77" i="1" s="1"/>
  <c r="F77" i="1" s="1"/>
  <c r="D76" i="1"/>
  <c r="E76" i="1" s="1"/>
  <c r="F76" i="1" s="1"/>
  <c r="D75" i="1"/>
  <c r="E75" i="1" s="1"/>
  <c r="F75" i="1" s="1"/>
  <c r="D74" i="1"/>
  <c r="E74" i="1" s="1"/>
  <c r="F74" i="1" s="1"/>
  <c r="D73" i="1"/>
  <c r="E73" i="1" s="1"/>
  <c r="F73" i="1" s="1"/>
  <c r="D72" i="1"/>
  <c r="E72" i="1" s="1"/>
  <c r="F72" i="1" s="1"/>
  <c r="D71" i="1"/>
  <c r="E71" i="1" s="1"/>
  <c r="F71" i="1" s="1"/>
  <c r="D70" i="1"/>
  <c r="E70" i="1" s="1"/>
  <c r="F70" i="1" s="1"/>
  <c r="D69" i="1"/>
  <c r="E69" i="1" s="1"/>
  <c r="F69" i="1" s="1"/>
  <c r="D68" i="1"/>
  <c r="E68" i="1" s="1"/>
  <c r="F68" i="1" s="1"/>
  <c r="D67" i="1"/>
  <c r="E67" i="1" s="1"/>
  <c r="F67" i="1" s="1"/>
  <c r="D66" i="1"/>
  <c r="E66" i="1" s="1"/>
  <c r="F66" i="1" s="1"/>
  <c r="D65" i="1"/>
  <c r="E65" i="1" s="1"/>
  <c r="F65" i="1" s="1"/>
  <c r="D64" i="1"/>
  <c r="E64" i="1" s="1"/>
  <c r="F64" i="1" s="1"/>
  <c r="D63" i="1"/>
  <c r="E63" i="1" s="1"/>
  <c r="F63" i="1" s="1"/>
  <c r="D62" i="1"/>
  <c r="E62" i="1" s="1"/>
  <c r="F62" i="1" s="1"/>
  <c r="D61" i="1"/>
  <c r="E61" i="1" s="1"/>
  <c r="F61" i="1" s="1"/>
  <c r="D60" i="1"/>
  <c r="E60" i="1" s="1"/>
  <c r="F60" i="1" s="1"/>
  <c r="D59" i="1"/>
  <c r="E59" i="1" s="1"/>
  <c r="F59" i="1" s="1"/>
  <c r="D58" i="1"/>
  <c r="E58" i="1" s="1"/>
  <c r="F58" i="1" s="1"/>
  <c r="D57" i="1"/>
  <c r="E57" i="1" s="1"/>
  <c r="F57" i="1" s="1"/>
  <c r="D56" i="1"/>
  <c r="E56" i="1" s="1"/>
  <c r="F56" i="1" s="1"/>
  <c r="D55" i="1"/>
  <c r="E55" i="1" s="1"/>
  <c r="F55" i="1" s="1"/>
  <c r="D54" i="1"/>
  <c r="E54" i="1" s="1"/>
  <c r="F54" i="1" s="1"/>
  <c r="D53" i="1"/>
  <c r="E53" i="1" s="1"/>
  <c r="F53" i="1" s="1"/>
  <c r="D52" i="1"/>
  <c r="E52" i="1" s="1"/>
  <c r="F52" i="1" s="1"/>
  <c r="D51" i="1"/>
  <c r="E51" i="1" s="1"/>
  <c r="F51" i="1" s="1"/>
  <c r="D50" i="1"/>
  <c r="E50" i="1" s="1"/>
  <c r="F50" i="1" s="1"/>
  <c r="D49" i="1"/>
  <c r="E49" i="1" s="1"/>
  <c r="F49" i="1" s="1"/>
  <c r="D48" i="1"/>
  <c r="E48" i="1" s="1"/>
  <c r="F48" i="1" s="1"/>
  <c r="D47" i="1"/>
  <c r="E47" i="1" s="1"/>
  <c r="F47" i="1" s="1"/>
  <c r="D46" i="1"/>
  <c r="E46" i="1" s="1"/>
  <c r="F46" i="1" s="1"/>
  <c r="D45" i="1"/>
  <c r="E45" i="1" s="1"/>
  <c r="F45" i="1" s="1"/>
  <c r="D44" i="1"/>
  <c r="E44" i="1" s="1"/>
  <c r="F44" i="1" s="1"/>
  <c r="D43" i="1"/>
  <c r="E43" i="1" s="1"/>
  <c r="F43" i="1" s="1"/>
  <c r="D42" i="1"/>
  <c r="E42" i="1" s="1"/>
  <c r="F42" i="1" s="1"/>
  <c r="D41" i="1"/>
  <c r="E41" i="1" s="1"/>
  <c r="F41" i="1" s="1"/>
  <c r="D40" i="1"/>
  <c r="E40" i="1" s="1"/>
  <c r="F40" i="1" s="1"/>
  <c r="D39" i="1"/>
  <c r="E39" i="1" s="1"/>
  <c r="F39" i="1" s="1"/>
  <c r="D38" i="1"/>
  <c r="E38" i="1" s="1"/>
  <c r="F38" i="1" s="1"/>
  <c r="D37" i="1"/>
  <c r="E37" i="1" s="1"/>
  <c r="F37" i="1" s="1"/>
  <c r="D36" i="1"/>
  <c r="E36" i="1" s="1"/>
  <c r="F36" i="1" s="1"/>
  <c r="D35" i="1"/>
  <c r="E35" i="1" s="1"/>
  <c r="F35" i="1" s="1"/>
  <c r="D34" i="1"/>
  <c r="E34" i="1" s="1"/>
  <c r="F34" i="1" s="1"/>
  <c r="D33" i="1"/>
  <c r="E33" i="1" s="1"/>
  <c r="F33" i="1" s="1"/>
  <c r="D32" i="1"/>
  <c r="E32" i="1" s="1"/>
  <c r="F32" i="1" s="1"/>
  <c r="D31" i="1"/>
  <c r="E31" i="1" s="1"/>
  <c r="F31" i="1" s="1"/>
  <c r="D30" i="1"/>
  <c r="E30" i="1" s="1"/>
  <c r="F30" i="1" s="1"/>
  <c r="D29" i="1"/>
  <c r="E29" i="1" s="1"/>
  <c r="F29" i="1" s="1"/>
  <c r="D28" i="1"/>
  <c r="E28" i="1" s="1"/>
  <c r="F28" i="1" s="1"/>
  <c r="D27" i="1"/>
  <c r="E27" i="1" s="1"/>
  <c r="F27" i="1" s="1"/>
  <c r="D26" i="1"/>
  <c r="E26" i="1" s="1"/>
  <c r="F26" i="1" s="1"/>
  <c r="D25" i="1"/>
  <c r="E25" i="1" s="1"/>
  <c r="F25" i="1" s="1"/>
  <c r="D24" i="1"/>
  <c r="E24" i="1" s="1"/>
  <c r="F24" i="1" s="1"/>
  <c r="D23" i="1"/>
  <c r="E23" i="1" s="1"/>
  <c r="F23" i="1" s="1"/>
  <c r="D22" i="1"/>
  <c r="E22" i="1" s="1"/>
  <c r="F22" i="1" s="1"/>
  <c r="D21" i="1"/>
  <c r="E21" i="1" s="1"/>
  <c r="F21" i="1" s="1"/>
  <c r="D20" i="1"/>
  <c r="E20" i="1" s="1"/>
  <c r="F20" i="1" s="1"/>
  <c r="D19" i="1"/>
  <c r="E19" i="1" s="1"/>
  <c r="F19" i="1" s="1"/>
  <c r="D18" i="1"/>
  <c r="E18" i="1" s="1"/>
  <c r="F18" i="1" s="1"/>
  <c r="D17" i="1"/>
  <c r="E17" i="1" s="1"/>
  <c r="F17" i="1" s="1"/>
  <c r="D16" i="1"/>
  <c r="E16" i="1" s="1"/>
  <c r="F16" i="1" s="1"/>
  <c r="D15" i="1"/>
  <c r="E15" i="1" s="1"/>
  <c r="F15" i="1" s="1"/>
  <c r="D14" i="1"/>
  <c r="E14" i="1" s="1"/>
  <c r="F14" i="1" s="1"/>
  <c r="D13" i="1"/>
  <c r="E13" i="1" s="1"/>
  <c r="F13" i="1" s="1"/>
  <c r="D12" i="1"/>
  <c r="E12" i="1" s="1"/>
  <c r="F12" i="1" s="1"/>
  <c r="D7" i="1"/>
  <c r="G212" i="1" s="1"/>
  <c r="G196" i="1" l="1"/>
  <c r="G216" i="1"/>
  <c r="G208" i="1"/>
  <c r="G200" i="1"/>
  <c r="G192" i="1"/>
  <c r="G184" i="1"/>
  <c r="G176" i="1"/>
  <c r="G168" i="1"/>
  <c r="G160" i="1"/>
  <c r="G154" i="1"/>
  <c r="G150" i="1"/>
  <c r="G146" i="1"/>
  <c r="G142" i="1"/>
  <c r="G138" i="1"/>
  <c r="G134" i="1"/>
  <c r="G130" i="1"/>
  <c r="G126" i="1"/>
  <c r="G122" i="1"/>
  <c r="G118" i="1"/>
  <c r="G114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2" i="1"/>
  <c r="G120" i="1"/>
  <c r="G128" i="1"/>
  <c r="G136" i="1"/>
  <c r="G144" i="1"/>
  <c r="G152" i="1"/>
  <c r="G164" i="1"/>
  <c r="G180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6" i="1"/>
  <c r="G124" i="1"/>
  <c r="G132" i="1"/>
  <c r="G140" i="1"/>
  <c r="G148" i="1"/>
  <c r="G156" i="1"/>
  <c r="G172" i="1"/>
  <c r="G188" i="1"/>
  <c r="G20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61" i="1"/>
  <c r="G259" i="1"/>
  <c r="G257" i="1"/>
  <c r="G255" i="1"/>
  <c r="G253" i="1"/>
  <c r="G251" i="1"/>
  <c r="G249" i="1"/>
  <c r="G247" i="1"/>
  <c r="G245" i="1"/>
  <c r="G243" i="1"/>
  <c r="G241" i="1"/>
  <c r="G239" i="1"/>
  <c r="G237" i="1"/>
  <c r="G235" i="1"/>
  <c r="G233" i="1"/>
  <c r="G231" i="1"/>
  <c r="G229" i="1"/>
  <c r="G227" i="1"/>
  <c r="G225" i="1"/>
  <c r="G223" i="1"/>
  <c r="G221" i="1"/>
  <c r="G219" i="1"/>
  <c r="G217" i="1"/>
  <c r="G215" i="1"/>
  <c r="G213" i="1"/>
  <c r="G211" i="1"/>
  <c r="G209" i="1"/>
  <c r="G207" i="1"/>
  <c r="G205" i="1"/>
  <c r="G203" i="1"/>
  <c r="G201" i="1"/>
  <c r="G199" i="1"/>
  <c r="G197" i="1"/>
  <c r="G195" i="1"/>
  <c r="G193" i="1"/>
  <c r="G191" i="1"/>
  <c r="G189" i="1"/>
  <c r="G187" i="1"/>
  <c r="G185" i="1"/>
  <c r="G183" i="1"/>
  <c r="G181" i="1"/>
  <c r="G179" i="1"/>
  <c r="G177" i="1"/>
  <c r="G175" i="1"/>
  <c r="G173" i="1"/>
  <c r="G171" i="1"/>
  <c r="G169" i="1"/>
  <c r="G167" i="1"/>
  <c r="G165" i="1"/>
  <c r="G163" i="1"/>
  <c r="G161" i="1"/>
  <c r="G159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</calcChain>
</file>

<file path=xl/sharedStrings.xml><?xml version="1.0" encoding="utf-8"?>
<sst xmlns="http://schemas.openxmlformats.org/spreadsheetml/2006/main" count="35" uniqueCount="26">
  <si>
    <t>TV</t>
  </si>
  <si>
    <t>EMISION</t>
  </si>
  <si>
    <t>SERIE</t>
  </si>
  <si>
    <t>YTM</t>
  </si>
  <si>
    <t>LLAVE</t>
  </si>
  <si>
    <t>PRECIO SUCIO 24 HRS.</t>
  </si>
  <si>
    <t>DxV 24</t>
  </si>
  <si>
    <t>BI</t>
  </si>
  <si>
    <t>CETES</t>
  </si>
  <si>
    <t>171207</t>
  </si>
  <si>
    <t>BI_CETES_171207</t>
  </si>
  <si>
    <t>DATOS VECTOR PRECIOS</t>
  </si>
  <si>
    <t>Curva cetes con impuesto: Cete_ Nodo 36</t>
  </si>
  <si>
    <t>fechas</t>
  </si>
  <si>
    <t>escenario</t>
  </si>
  <si>
    <t>Rend ytm</t>
  </si>
  <si>
    <t>variacion ytm</t>
  </si>
  <si>
    <t>precios revaluados</t>
  </si>
  <si>
    <t>Dif precios réplica</t>
  </si>
  <si>
    <t>Dif de precios Matriz valmer</t>
  </si>
  <si>
    <t>Instrumento</t>
  </si>
  <si>
    <t>ISIN</t>
  </si>
  <si>
    <t>Precio Teorico</t>
  </si>
  <si>
    <t>Precio Vector</t>
  </si>
  <si>
    <t>MXBIGO000LT1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</si>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</sst>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7" formatCode="0.000000"/>
    <numFmt numFmtId="168" formatCode="0.00000000"/>
    <numFmt numFmtId="170" formatCode="0.0000"/>
    <numFmt numFmtId="171" formatCode="_-* #,##0.0000000_-;\-* #,##0.0000000_-;_-* &quot;-&quot;??_-;_-@_-"/>
    <numFmt numFmtId="173" formatCode="0.0000000%"/>
    <numFmt numFmtId="174" formatCode="0.000000000"/>
    <numFmt numFmtId="175" formatCode="0.0000000"/>
    <numFmt numFmtId="176" formatCode="yyyy/mm/dd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u/>
      <sz val="10"/>
      <name val="Arial"/>
      <family val="2"/>
    </font>
    <font>
      <b/>
      <u/>
      <sz val="11"/>
      <color indexed="8"/>
      <name val="Calibri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 vertical="justify"/>
    </xf>
    <xf numFmtId="167" fontId="5" fillId="4" borderId="0" xfId="0" applyNumberFormat="1" applyFont="1" applyFill="1"/>
    <xf numFmtId="14" fontId="0" fillId="0" borderId="0" xfId="0" applyNumberFormat="1"/>
    <xf numFmtId="0" fontId="3" fillId="3" borderId="0" xfId="0" applyFont="1" applyFill="1" applyAlignment="1">
      <alignment horizontal="left"/>
    </xf>
    <xf numFmtId="4" fontId="3" fillId="3" borderId="0" xfId="0" applyNumberFormat="1" applyFont="1" applyFill="1" applyAlignment="1">
      <alignment horizontal="left"/>
    </xf>
    <xf numFmtId="167" fontId="5" fillId="3" borderId="0" xfId="0" applyNumberFormat="1" applyFont="1" applyFill="1"/>
    <xf numFmtId="0" fontId="3" fillId="3" borderId="0" xfId="0" applyFont="1" applyFill="1" applyAlignment="1">
      <alignment horizontal="right"/>
    </xf>
    <xf numFmtId="167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 vertical="justify"/>
    </xf>
    <xf numFmtId="167" fontId="3" fillId="0" borderId="0" xfId="0" applyNumberFormat="1" applyFont="1" applyFill="1"/>
    <xf numFmtId="0" fontId="6" fillId="5" borderId="0" xfId="0" applyFont="1" applyFill="1" applyAlignment="1">
      <alignment horizontal="center"/>
    </xf>
    <xf numFmtId="167" fontId="0" fillId="0" borderId="0" xfId="0" applyNumberFormat="1"/>
    <xf numFmtId="14" fontId="0" fillId="3" borderId="0" xfId="0" applyNumberFormat="1" applyFill="1"/>
    <xf numFmtId="0" fontId="0" fillId="3" borderId="0" xfId="0" applyFill="1"/>
    <xf numFmtId="167" fontId="0" fillId="3" borderId="0" xfId="0" applyNumberFormat="1" applyFill="1"/>
    <xf numFmtId="170" fontId="0" fillId="0" borderId="0" xfId="0" applyNumberFormat="1"/>
    <xf numFmtId="171" fontId="0" fillId="0" borderId="0" xfId="0" applyNumberFormat="1"/>
    <xf numFmtId="0" fontId="4" fillId="0" borderId="0" xfId="0" applyFont="1"/>
    <xf numFmtId="0" fontId="1" fillId="0" borderId="0" xfId="0" applyFont="1"/>
    <xf numFmtId="173" fontId="0" fillId="0" borderId="0" xfId="0" applyNumberFormat="1"/>
    <xf numFmtId="167" fontId="5" fillId="0" borderId="0" xfId="0" applyNumberFormat="1" applyFont="1" applyFill="1"/>
    <xf numFmtId="174" fontId="0" fillId="0" borderId="0" xfId="0" applyNumberFormat="1"/>
    <xf numFmtId="175" fontId="0" fillId="0" borderId="0" xfId="0" applyNumberFormat="1"/>
    <xf numFmtId="0" fontId="7" fillId="6" borderId="0" xfId="0" applyFont="1" applyFill="1"/>
    <xf numFmtId="0" fontId="8" fillId="6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5" fontId="4" fillId="3" borderId="0" xfId="0" applyNumberFormat="1" applyFont="1" applyFill="1"/>
    <xf numFmtId="167" fontId="0" fillId="7" borderId="0" xfId="0" applyNumberFormat="1" applyFill="1"/>
    <xf numFmtId="175" fontId="0" fillId="8" borderId="0" xfId="0" applyNumberFormat="1" applyFill="1"/>
    <xf numFmtId="0" fontId="9" fillId="0" borderId="0" xfId="0" applyFont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176" fontId="0" fillId="0" borderId="0" xfId="0" applyNumberFormat="1"/>
    <xf numFmtId="168" fontId="0" fillId="0" borderId="0" xfId="0" applyNumberFormat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175" fontId="0" fillId="10" borderId="1" xfId="0" applyNumberFormat="1" applyFill="1" applyBorder="1"/>
    <xf numFmtId="168" fontId="0" fillId="10" borderId="1" xfId="0" applyNumberFormat="1" applyFill="1" applyBorder="1"/>
    <xf numFmtId="0" fontId="4" fillId="6" borderId="0" xfId="0" applyFont="1" applyFill="1" applyAlignment="1">
      <alignment horizontal="center"/>
    </xf>
    <xf numFmtId="175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showGridLines="0" tabSelected="1" zoomScale="85" zoomScaleNormal="85" workbookViewId="0">
      <selection activeCell="A14" sqref="A14"/>
    </sheetView>
  </sheetViews>
  <sheetFormatPr baseColWidth="10" defaultRowHeight="12.75" x14ac:dyDescent="0.2"/>
  <cols>
    <col min="2" max="2" width="11.42578125" customWidth="1"/>
    <col min="3" max="3" width="15.5703125" bestFit="1" customWidth="1"/>
    <col min="4" max="4" width="13.5703125" bestFit="1" customWidth="1"/>
    <col min="5" max="5" width="15.140625" bestFit="1" customWidth="1"/>
    <col min="6" max="6" width="19.140625" customWidth="1"/>
    <col min="7" max="7" width="20.42578125" customWidth="1"/>
    <col min="8" max="8" width="26.42578125" customWidth="1"/>
    <col min="9" max="9" width="15.85546875" customWidth="1"/>
    <col min="10" max="10" width="11.42578125" customWidth="1"/>
    <col min="11" max="11" width="13.28515625" customWidth="1"/>
    <col min="12" max="12" width="11.42578125" customWidth="1"/>
    <col min="13" max="13" width="13.5703125" customWidth="1"/>
    <col min="14" max="14" width="16.140625" customWidth="1"/>
    <col min="15" max="15" width="14.5703125" customWidth="1"/>
  </cols>
  <sheetData>
    <row r="1" spans="1:11" x14ac:dyDescent="0.2">
      <c r="D1" s="20"/>
      <c r="E1" s="16"/>
      <c r="G1" s="17"/>
      <c r="H1" s="17"/>
    </row>
    <row r="2" spans="1:11" x14ac:dyDescent="0.2">
      <c r="C2" s="18" t="s">
        <v>11</v>
      </c>
    </row>
    <row r="3" spans="1:11" ht="22.5" x14ac:dyDescent="0.2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F3" s="1" t="s">
        <v>6</v>
      </c>
      <c r="G3" s="1" t="s">
        <v>3</v>
      </c>
      <c r="H3" s="9"/>
      <c r="I3" s="9"/>
      <c r="J3" s="9"/>
    </row>
    <row r="4" spans="1:11" x14ac:dyDescent="0.2">
      <c r="A4" s="4" t="s">
        <v>7</v>
      </c>
      <c r="B4" s="4" t="s">
        <v>8</v>
      </c>
      <c r="C4" s="4" t="s">
        <v>9</v>
      </c>
      <c r="D4" s="5" t="s">
        <v>10</v>
      </c>
      <c r="E4" s="6">
        <v>9.9301910000000007</v>
      </c>
      <c r="F4" s="7">
        <v>36</v>
      </c>
      <c r="G4" s="2">
        <v>7.03</v>
      </c>
      <c r="H4" s="21"/>
      <c r="I4" s="10"/>
      <c r="J4" s="21"/>
    </row>
    <row r="6" spans="1:11" x14ac:dyDescent="0.2">
      <c r="D6" s="22"/>
    </row>
    <row r="7" spans="1:11" x14ac:dyDescent="0.2">
      <c r="C7" s="5" t="s">
        <v>10</v>
      </c>
      <c r="D7" s="8">
        <f>10/(1+G4*36/36000)</f>
        <v>9.9301907589644784</v>
      </c>
    </row>
    <row r="8" spans="1:11" x14ac:dyDescent="0.2">
      <c r="G8" s="23"/>
    </row>
    <row r="10" spans="1:11" ht="15" x14ac:dyDescent="0.25">
      <c r="B10" s="24"/>
      <c r="C10" s="25" t="s">
        <v>12</v>
      </c>
      <c r="D10" s="24"/>
      <c r="G10" s="11" t="s">
        <v>10</v>
      </c>
      <c r="H10" s="11" t="s">
        <v>10</v>
      </c>
    </row>
    <row r="11" spans="1:11" ht="37.5" customHeight="1" x14ac:dyDescent="0.2">
      <c r="A11" s="19" t="s">
        <v>13</v>
      </c>
      <c r="B11" s="19" t="s">
        <v>14</v>
      </c>
      <c r="C11" s="37" t="s">
        <v>3</v>
      </c>
      <c r="D11" s="26" t="s">
        <v>15</v>
      </c>
      <c r="E11" s="30" t="s">
        <v>16</v>
      </c>
      <c r="F11" s="30" t="s">
        <v>17</v>
      </c>
      <c r="G11" s="31" t="s">
        <v>18</v>
      </c>
      <c r="H11" s="34" t="s">
        <v>19</v>
      </c>
      <c r="I11" s="30" t="s">
        <v>25</v>
      </c>
    </row>
    <row r="12" spans="1:11" x14ac:dyDescent="0.2">
      <c r="A12" s="3">
        <v>43039</v>
      </c>
      <c r="B12" s="14">
        <v>253</v>
      </c>
      <c r="C12" s="27">
        <v>7.03</v>
      </c>
      <c r="D12" s="28">
        <f>C12/C13</f>
        <v>1</v>
      </c>
      <c r="E12" s="12">
        <f>$C$12*D12</f>
        <v>7.03</v>
      </c>
      <c r="F12" s="23">
        <f>10/(1+E12/36000*36)</f>
        <v>9.9301907589644784</v>
      </c>
      <c r="G12" s="29">
        <f>$D$7-F12</f>
        <v>0</v>
      </c>
      <c r="H12" s="35">
        <v>-6.9999999999999999E-6</v>
      </c>
      <c r="I12" s="33" t="str">
        <f>IF(G12=H12,"ok","diferente")</f>
        <v>diferente</v>
      </c>
      <c r="J12" s="12"/>
    </row>
    <row r="13" spans="1:11" x14ac:dyDescent="0.2">
      <c r="A13" s="3">
        <v>43038</v>
      </c>
      <c r="B13">
        <f>B12-1</f>
        <v>252</v>
      </c>
      <c r="C13" s="38">
        <v>7.03</v>
      </c>
      <c r="D13" s="12">
        <f>C13/C14</f>
        <v>0.99716312056737599</v>
      </c>
      <c r="E13" s="12">
        <f>$C$12*D13</f>
        <v>7.0100567375886538</v>
      </c>
      <c r="F13" s="23">
        <f>10/(1+E13/36000*36)</f>
        <v>9.9303874207542773</v>
      </c>
      <c r="G13" s="29">
        <f t="shared" ref="G13:G76" si="0">$D$7-F13</f>
        <v>-1.9666178979882432E-4</v>
      </c>
      <c r="H13" s="35">
        <v>1.6000000000000001E-4</v>
      </c>
      <c r="I13" s="33" t="str">
        <f t="shared" ref="I13:I76" si="1">IF(G13=H13,"ok","diferente")</f>
        <v>diferente</v>
      </c>
      <c r="K13" s="23"/>
    </row>
    <row r="14" spans="1:11" x14ac:dyDescent="0.2">
      <c r="A14" s="3">
        <v>43035</v>
      </c>
      <c r="B14">
        <f t="shared" ref="B14:B77" si="2">B13-1</f>
        <v>251</v>
      </c>
      <c r="C14" s="38">
        <v>7.05</v>
      </c>
      <c r="D14" s="12">
        <f>C14/C15</f>
        <v>0.99866193466172837</v>
      </c>
      <c r="E14" s="12">
        <f>$C$12*D14</f>
        <v>7.0205934006719506</v>
      </c>
      <c r="F14" s="23">
        <f>10/(1+E14/36000*36)</f>
        <v>9.9302835170732333</v>
      </c>
      <c r="G14" s="29">
        <f t="shared" si="0"/>
        <v>-9.2758108754864566E-5</v>
      </c>
      <c r="H14" s="35">
        <v>-2.12E-4</v>
      </c>
      <c r="I14" s="33" t="str">
        <f t="shared" si="1"/>
        <v>diferente</v>
      </c>
      <c r="J14" s="12"/>
    </row>
    <row r="15" spans="1:11" x14ac:dyDescent="0.2">
      <c r="A15" s="3">
        <v>43034</v>
      </c>
      <c r="B15">
        <f t="shared" si="2"/>
        <v>250</v>
      </c>
      <c r="C15" s="38">
        <v>7.0594460000000003</v>
      </c>
      <c r="D15" s="12">
        <f>C15/C16</f>
        <v>0.99992152974504256</v>
      </c>
      <c r="E15" s="12">
        <f>$C$12*D15</f>
        <v>7.0294483541076493</v>
      </c>
      <c r="F15" s="23">
        <f>10/(1+E15/36000*36)</f>
        <v>9.9301961986752563</v>
      </c>
      <c r="G15" s="29">
        <f t="shared" si="0"/>
        <v>-5.4397107778214604E-6</v>
      </c>
      <c r="H15" s="35">
        <v>-3.9999999999999998E-6</v>
      </c>
      <c r="I15" s="33" t="str">
        <f t="shared" si="1"/>
        <v>diferente</v>
      </c>
    </row>
    <row r="16" spans="1:11" x14ac:dyDescent="0.2">
      <c r="A16" s="3">
        <v>43033</v>
      </c>
      <c r="B16">
        <f t="shared" si="2"/>
        <v>249</v>
      </c>
      <c r="C16" s="38">
        <v>7.06</v>
      </c>
      <c r="D16" s="12">
        <f>C16/C17</f>
        <v>1.0003139795720584</v>
      </c>
      <c r="E16" s="12">
        <f>$C$12*D16</f>
        <v>7.0322072763915706</v>
      </c>
      <c r="F16" s="23">
        <f>10/(1+E16/36000*36)</f>
        <v>9.9301689933491719</v>
      </c>
      <c r="G16" s="29">
        <f t="shared" si="0"/>
        <v>2.1765615306534869E-5</v>
      </c>
      <c r="H16" s="35">
        <v>-1.0000000000000001E-5</v>
      </c>
      <c r="I16" s="33" t="str">
        <f t="shared" si="1"/>
        <v>diferente</v>
      </c>
    </row>
    <row r="17" spans="1:9" x14ac:dyDescent="0.2">
      <c r="A17" s="3">
        <v>43032</v>
      </c>
      <c r="B17">
        <f t="shared" si="2"/>
        <v>248</v>
      </c>
      <c r="C17" s="38">
        <v>7.0577839999999998</v>
      </c>
      <c r="D17" s="12">
        <f t="shared" ref="D17:D80" si="3">C17/C18</f>
        <v>1.002036504889656</v>
      </c>
      <c r="E17" s="12">
        <f t="shared" ref="E17:E80" si="4">$C$12*D17</f>
        <v>7.0443166293742818</v>
      </c>
      <c r="F17" s="23">
        <f t="shared" ref="F17:F80" si="5">10/(1+E17/36000*36)</f>
        <v>9.9300495865668363</v>
      </c>
      <c r="G17" s="29">
        <f t="shared" si="0"/>
        <v>1.4117239764210865E-4</v>
      </c>
      <c r="H17" s="35">
        <v>1.1400000000000001E-4</v>
      </c>
      <c r="I17" s="33" t="str">
        <f t="shared" si="1"/>
        <v>diferente</v>
      </c>
    </row>
    <row r="18" spans="1:9" x14ac:dyDescent="0.2">
      <c r="A18" s="3">
        <v>43031</v>
      </c>
      <c r="B18">
        <f t="shared" si="2"/>
        <v>247</v>
      </c>
      <c r="C18" s="38">
        <v>7.0434400000000004</v>
      </c>
      <c r="D18" s="12">
        <f t="shared" si="3"/>
        <v>0.9992677979644472</v>
      </c>
      <c r="E18" s="12">
        <f t="shared" si="4"/>
        <v>7.0248526196900638</v>
      </c>
      <c r="F18" s="23">
        <f t="shared" si="5"/>
        <v>9.9302415168660882</v>
      </c>
      <c r="G18" s="29">
        <f t="shared" si="0"/>
        <v>-5.0757901609799205E-5</v>
      </c>
      <c r="H18" s="35">
        <v>-2.4000000000000001E-5</v>
      </c>
      <c r="I18" s="33" t="str">
        <f t="shared" si="1"/>
        <v>diferente</v>
      </c>
    </row>
    <row r="19" spans="1:9" x14ac:dyDescent="0.2">
      <c r="A19" s="3">
        <v>43028</v>
      </c>
      <c r="B19">
        <f t="shared" si="2"/>
        <v>246</v>
      </c>
      <c r="C19" s="38">
        <v>7.0486009999999997</v>
      </c>
      <c r="D19" s="12">
        <f t="shared" si="3"/>
        <v>0.99985531137063954</v>
      </c>
      <c r="E19" s="12">
        <f t="shared" si="4"/>
        <v>7.0289828389355966</v>
      </c>
      <c r="F19" s="23">
        <f t="shared" si="5"/>
        <v>9.9302007890664665</v>
      </c>
      <c r="G19" s="29">
        <f t="shared" si="0"/>
        <v>-1.0030101988078854E-5</v>
      </c>
      <c r="H19" s="35">
        <v>-5.7600000000000001E-4</v>
      </c>
      <c r="I19" s="33" t="str">
        <f t="shared" si="1"/>
        <v>diferente</v>
      </c>
    </row>
    <row r="20" spans="1:9" x14ac:dyDescent="0.2">
      <c r="A20" s="3">
        <v>43027</v>
      </c>
      <c r="B20">
        <f t="shared" si="2"/>
        <v>245</v>
      </c>
      <c r="C20" s="38">
        <v>7.0496210000000001</v>
      </c>
      <c r="D20" s="12">
        <f t="shared" si="3"/>
        <v>0.99994624113475183</v>
      </c>
      <c r="E20" s="12">
        <f t="shared" si="4"/>
        <v>7.029622075177306</v>
      </c>
      <c r="F20" s="23">
        <f t="shared" si="5"/>
        <v>9.93019448563299</v>
      </c>
      <c r="G20" s="29">
        <f t="shared" si="0"/>
        <v>-3.7266685115611153E-6</v>
      </c>
      <c r="H20" s="35">
        <v>5.4799999999999998E-4</v>
      </c>
      <c r="I20" s="33" t="str">
        <f t="shared" si="1"/>
        <v>diferente</v>
      </c>
    </row>
    <row r="21" spans="1:9" x14ac:dyDescent="0.2">
      <c r="A21" s="3">
        <v>43026</v>
      </c>
      <c r="B21">
        <f t="shared" si="2"/>
        <v>244</v>
      </c>
      <c r="C21" s="38">
        <v>7.05</v>
      </c>
      <c r="D21" s="12">
        <f t="shared" si="3"/>
        <v>0.99874031221897142</v>
      </c>
      <c r="E21" s="12">
        <f t="shared" si="4"/>
        <v>7.0211443948993697</v>
      </c>
      <c r="F21" s="23">
        <f t="shared" si="5"/>
        <v>9.9302780836928886</v>
      </c>
      <c r="G21" s="29">
        <f t="shared" si="0"/>
        <v>-8.7324728410109742E-5</v>
      </c>
      <c r="H21" s="35">
        <v>-2.8E-5</v>
      </c>
      <c r="I21" s="33" t="str">
        <f t="shared" si="1"/>
        <v>diferente</v>
      </c>
    </row>
    <row r="22" spans="1:9" x14ac:dyDescent="0.2">
      <c r="A22" s="3">
        <v>43025</v>
      </c>
      <c r="B22">
        <f t="shared" si="2"/>
        <v>243</v>
      </c>
      <c r="C22" s="38">
        <v>7.0588920000000002</v>
      </c>
      <c r="D22" s="12">
        <f t="shared" si="3"/>
        <v>1.0043931310923124</v>
      </c>
      <c r="E22" s="12">
        <f t="shared" si="4"/>
        <v>7.0608837115789562</v>
      </c>
      <c r="F22" s="23">
        <f t="shared" si="5"/>
        <v>9.9298862280743592</v>
      </c>
      <c r="G22" s="29">
        <f t="shared" si="0"/>
        <v>3.0453089011928114E-4</v>
      </c>
      <c r="H22" s="35">
        <v>-1.4100000000000001E-4</v>
      </c>
      <c r="I22" s="33" t="str">
        <f t="shared" si="1"/>
        <v>diferente</v>
      </c>
    </row>
    <row r="23" spans="1:9" x14ac:dyDescent="0.2">
      <c r="A23" s="3">
        <v>43024</v>
      </c>
      <c r="B23">
        <f t="shared" si="2"/>
        <v>242</v>
      </c>
      <c r="C23" s="38">
        <v>7.0280170000000002</v>
      </c>
      <c r="D23" s="12">
        <f t="shared" si="3"/>
        <v>1.0008593014252527</v>
      </c>
      <c r="E23" s="12">
        <f t="shared" si="4"/>
        <v>7.0360408890195272</v>
      </c>
      <c r="F23" s="23">
        <f t="shared" si="5"/>
        <v>9.9301311909074474</v>
      </c>
      <c r="G23" s="29">
        <f t="shared" si="0"/>
        <v>5.9568057031000876E-5</v>
      </c>
      <c r="H23" s="35">
        <v>-2.8E-5</v>
      </c>
      <c r="I23" s="33" t="str">
        <f t="shared" si="1"/>
        <v>diferente</v>
      </c>
    </row>
    <row r="24" spans="1:9" x14ac:dyDescent="0.2">
      <c r="A24" s="3">
        <v>43021</v>
      </c>
      <c r="B24">
        <f t="shared" si="2"/>
        <v>241</v>
      </c>
      <c r="C24" s="38">
        <v>7.0219829999999996</v>
      </c>
      <c r="D24" s="12">
        <f t="shared" si="3"/>
        <v>1.0002035451903084</v>
      </c>
      <c r="E24" s="12">
        <f t="shared" si="4"/>
        <v>7.0314309226878686</v>
      </c>
      <c r="F24" s="23">
        <f t="shared" si="5"/>
        <v>9.9301766488435685</v>
      </c>
      <c r="G24" s="29">
        <f t="shared" si="0"/>
        <v>1.4110120909904822E-5</v>
      </c>
      <c r="H24" s="35">
        <v>4.1999999999999998E-5</v>
      </c>
      <c r="I24" s="33" t="str">
        <f t="shared" si="1"/>
        <v>diferente</v>
      </c>
    </row>
    <row r="25" spans="1:9" x14ac:dyDescent="0.2">
      <c r="A25" s="3">
        <v>43020</v>
      </c>
      <c r="B25">
        <f t="shared" si="2"/>
        <v>240</v>
      </c>
      <c r="C25" s="38">
        <v>7.0205539999999997</v>
      </c>
      <c r="D25" s="12">
        <f t="shared" si="3"/>
        <v>0.99865633001422471</v>
      </c>
      <c r="E25" s="12">
        <f t="shared" si="4"/>
        <v>7.0205539999999997</v>
      </c>
      <c r="F25" s="23">
        <f t="shared" si="5"/>
        <v>9.9302839056053678</v>
      </c>
      <c r="G25" s="29">
        <f t="shared" si="0"/>
        <v>-9.3146640889330001E-5</v>
      </c>
      <c r="H25" s="35">
        <v>0</v>
      </c>
      <c r="I25" s="33" t="str">
        <f t="shared" si="1"/>
        <v>diferente</v>
      </c>
    </row>
    <row r="26" spans="1:9" x14ac:dyDescent="0.2">
      <c r="A26" s="3">
        <v>43019</v>
      </c>
      <c r="B26">
        <f t="shared" si="2"/>
        <v>239</v>
      </c>
      <c r="C26" s="38">
        <v>7.03</v>
      </c>
      <c r="D26" s="12">
        <f t="shared" si="3"/>
        <v>1</v>
      </c>
      <c r="E26" s="12">
        <f t="shared" si="4"/>
        <v>7.03</v>
      </c>
      <c r="F26" s="23">
        <f t="shared" si="5"/>
        <v>9.9301907589644784</v>
      </c>
      <c r="G26" s="29">
        <f t="shared" si="0"/>
        <v>0</v>
      </c>
      <c r="H26" s="35">
        <v>0</v>
      </c>
      <c r="I26" s="33" t="str">
        <f t="shared" si="1"/>
        <v>ok</v>
      </c>
    </row>
    <row r="27" spans="1:9" x14ac:dyDescent="0.2">
      <c r="A27" s="3">
        <v>43018</v>
      </c>
      <c r="B27">
        <f t="shared" si="2"/>
        <v>238</v>
      </c>
      <c r="C27" s="38">
        <v>7.03</v>
      </c>
      <c r="D27" s="12">
        <f t="shared" si="3"/>
        <v>1</v>
      </c>
      <c r="E27" s="12">
        <f t="shared" si="4"/>
        <v>7.03</v>
      </c>
      <c r="F27" s="23">
        <f t="shared" si="5"/>
        <v>9.9301907589644784</v>
      </c>
      <c r="G27" s="29">
        <f t="shared" si="0"/>
        <v>0</v>
      </c>
      <c r="H27" s="35">
        <v>1.7E-5</v>
      </c>
      <c r="I27" s="33" t="str">
        <f t="shared" si="1"/>
        <v>diferente</v>
      </c>
    </row>
    <row r="28" spans="1:9" x14ac:dyDescent="0.2">
      <c r="A28" s="3">
        <v>43017</v>
      </c>
      <c r="B28">
        <f t="shared" si="2"/>
        <v>237</v>
      </c>
      <c r="C28" s="38">
        <v>7.03</v>
      </c>
      <c r="D28" s="12">
        <f t="shared" si="3"/>
        <v>1.0017074623786177</v>
      </c>
      <c r="E28" s="12">
        <f t="shared" si="4"/>
        <v>7.0420034605216832</v>
      </c>
      <c r="F28" s="23">
        <f t="shared" si="5"/>
        <v>9.930072395825368</v>
      </c>
      <c r="G28" s="29">
        <f t="shared" si="0"/>
        <v>1.1836313911040008E-4</v>
      </c>
      <c r="H28" s="35">
        <v>-3.3000000000000003E-5</v>
      </c>
      <c r="I28" s="33" t="str">
        <f t="shared" si="1"/>
        <v>diferente</v>
      </c>
    </row>
    <row r="29" spans="1:9" x14ac:dyDescent="0.2">
      <c r="A29" s="3">
        <v>43014</v>
      </c>
      <c r="B29">
        <f t="shared" si="2"/>
        <v>236</v>
      </c>
      <c r="C29" s="38">
        <v>7.0180170000000004</v>
      </c>
      <c r="D29" s="12">
        <f t="shared" si="3"/>
        <v>0.99994585658235069</v>
      </c>
      <c r="E29" s="12">
        <f t="shared" si="4"/>
        <v>7.0296193717739257</v>
      </c>
      <c r="F29" s="23">
        <f t="shared" si="5"/>
        <v>9.9301945122909174</v>
      </c>
      <c r="G29" s="29">
        <f t="shared" si="0"/>
        <v>-3.7533264389821852E-6</v>
      </c>
      <c r="H29" s="35">
        <v>1.5E-5</v>
      </c>
      <c r="I29" s="33" t="str">
        <f t="shared" si="1"/>
        <v>diferente</v>
      </c>
    </row>
    <row r="30" spans="1:9" x14ac:dyDescent="0.2">
      <c r="A30" s="3">
        <v>43013</v>
      </c>
      <c r="B30">
        <f t="shared" si="2"/>
        <v>235</v>
      </c>
      <c r="C30" s="38">
        <v>7.0183970000000002</v>
      </c>
      <c r="D30" s="12">
        <f t="shared" si="3"/>
        <v>0.99977165242165256</v>
      </c>
      <c r="E30" s="12">
        <f t="shared" si="4"/>
        <v>7.0283947165242173</v>
      </c>
      <c r="F30" s="23">
        <f t="shared" si="5"/>
        <v>9.9302065884795372</v>
      </c>
      <c r="G30" s="29">
        <f t="shared" si="0"/>
        <v>-1.582951505874064E-5</v>
      </c>
      <c r="H30" s="35">
        <v>-2.8E-5</v>
      </c>
      <c r="I30" s="33" t="str">
        <f t="shared" si="1"/>
        <v>diferente</v>
      </c>
    </row>
    <row r="31" spans="1:9" x14ac:dyDescent="0.2">
      <c r="A31" s="3">
        <v>43012</v>
      </c>
      <c r="B31">
        <f t="shared" si="2"/>
        <v>234</v>
      </c>
      <c r="C31" s="38">
        <v>7.02</v>
      </c>
      <c r="D31" s="12">
        <f t="shared" si="3"/>
        <v>1.0013038345229879</v>
      </c>
      <c r="E31" s="12">
        <f t="shared" si="4"/>
        <v>7.0391659566966052</v>
      </c>
      <c r="F31" s="23">
        <f t="shared" si="5"/>
        <v>9.9301003754902677</v>
      </c>
      <c r="G31" s="29">
        <f t="shared" si="0"/>
        <v>9.0383474210753434E-5</v>
      </c>
      <c r="H31" s="35">
        <v>2.4000000000000001E-5</v>
      </c>
      <c r="I31" s="33" t="str">
        <f t="shared" si="1"/>
        <v>diferente</v>
      </c>
    </row>
    <row r="32" spans="1:9" x14ac:dyDescent="0.2">
      <c r="A32" s="3">
        <v>43011</v>
      </c>
      <c r="B32">
        <f t="shared" si="2"/>
        <v>233</v>
      </c>
      <c r="C32" s="38">
        <v>7.010859</v>
      </c>
      <c r="D32" s="12">
        <f t="shared" si="3"/>
        <v>1.000122539229672</v>
      </c>
      <c r="E32" s="12">
        <f t="shared" si="4"/>
        <v>7.0308614507845943</v>
      </c>
      <c r="F32" s="23">
        <f t="shared" si="5"/>
        <v>9.9301822643185389</v>
      </c>
      <c r="G32" s="29">
        <f t="shared" si="0"/>
        <v>8.4946459395496277E-6</v>
      </c>
      <c r="H32" s="35">
        <v>-1.46E-4</v>
      </c>
      <c r="I32" s="33" t="str">
        <f t="shared" si="1"/>
        <v>diferente</v>
      </c>
    </row>
    <row r="33" spans="1:9" x14ac:dyDescent="0.2">
      <c r="A33" s="3">
        <v>43010</v>
      </c>
      <c r="B33">
        <f t="shared" si="2"/>
        <v>232</v>
      </c>
      <c r="C33" s="38">
        <v>7.01</v>
      </c>
      <c r="D33" s="12">
        <f t="shared" si="3"/>
        <v>0.99864776539384903</v>
      </c>
      <c r="E33" s="12">
        <f t="shared" si="4"/>
        <v>7.020493790718759</v>
      </c>
      <c r="F33" s="23">
        <f t="shared" si="5"/>
        <v>9.930284499332366</v>
      </c>
      <c r="G33" s="29">
        <f t="shared" si="0"/>
        <v>-9.374036788756257E-5</v>
      </c>
      <c r="H33" s="35">
        <v>6.3999999999999997E-5</v>
      </c>
      <c r="I33" s="33" t="str">
        <f t="shared" si="1"/>
        <v>diferente</v>
      </c>
    </row>
    <row r="34" spans="1:9" x14ac:dyDescent="0.2">
      <c r="A34" s="3">
        <v>43007</v>
      </c>
      <c r="B34">
        <f t="shared" si="2"/>
        <v>231</v>
      </c>
      <c r="C34" s="38">
        <v>7.0194919999999996</v>
      </c>
      <c r="D34" s="12">
        <f t="shared" si="3"/>
        <v>0.99788424700133271</v>
      </c>
      <c r="E34" s="12">
        <f t="shared" si="4"/>
        <v>7.0151262564193688</v>
      </c>
      <c r="F34" s="23">
        <f t="shared" si="5"/>
        <v>9.9303374291655579</v>
      </c>
      <c r="G34" s="29">
        <f t="shared" si="0"/>
        <v>-1.4667020107950179E-4</v>
      </c>
      <c r="H34" s="35">
        <v>-7.1000000000000005E-5</v>
      </c>
      <c r="I34" s="33" t="str">
        <f t="shared" si="1"/>
        <v>diferente</v>
      </c>
    </row>
    <row r="35" spans="1:9" x14ac:dyDescent="0.2">
      <c r="A35" s="3">
        <v>43006</v>
      </c>
      <c r="B35">
        <f t="shared" si="2"/>
        <v>230</v>
      </c>
      <c r="C35" s="38">
        <v>7.0343749999999998</v>
      </c>
      <c r="D35" s="12">
        <f t="shared" si="3"/>
        <v>1.0002888083973138</v>
      </c>
      <c r="E35" s="12">
        <f t="shared" si="4"/>
        <v>7.0320303230331165</v>
      </c>
      <c r="F35" s="23">
        <f t="shared" si="5"/>
        <v>9.9301707382556899</v>
      </c>
      <c r="G35" s="29">
        <f t="shared" si="0"/>
        <v>2.0020708788592856E-5</v>
      </c>
      <c r="H35" s="35">
        <v>-1.9999999999999999E-6</v>
      </c>
      <c r="I35" s="33" t="str">
        <f t="shared" si="1"/>
        <v>diferente</v>
      </c>
    </row>
    <row r="36" spans="1:9" x14ac:dyDescent="0.2">
      <c r="A36" s="3">
        <v>43005</v>
      </c>
      <c r="B36">
        <f t="shared" si="2"/>
        <v>229</v>
      </c>
      <c r="C36" s="38">
        <v>7.0323440000000002</v>
      </c>
      <c r="D36" s="12">
        <f t="shared" si="3"/>
        <v>1.0003334281650071</v>
      </c>
      <c r="E36" s="12">
        <f t="shared" si="4"/>
        <v>7.0323440000000002</v>
      </c>
      <c r="F36" s="23">
        <f t="shared" si="5"/>
        <v>9.9301676451416938</v>
      </c>
      <c r="G36" s="29">
        <f t="shared" si="0"/>
        <v>2.311382278463725E-5</v>
      </c>
      <c r="H36" s="35">
        <v>-1.5E-5</v>
      </c>
      <c r="I36" s="33" t="str">
        <f t="shared" si="1"/>
        <v>diferente</v>
      </c>
    </row>
    <row r="37" spans="1:9" x14ac:dyDescent="0.2">
      <c r="A37" s="3">
        <v>43004</v>
      </c>
      <c r="B37">
        <f t="shared" si="2"/>
        <v>228</v>
      </c>
      <c r="C37" s="38">
        <v>7.03</v>
      </c>
      <c r="D37" s="12">
        <f t="shared" si="3"/>
        <v>1.0027470705307755</v>
      </c>
      <c r="E37" s="12">
        <f t="shared" si="4"/>
        <v>7.0493119058313516</v>
      </c>
      <c r="F37" s="23">
        <f t="shared" si="5"/>
        <v>9.9300003304456812</v>
      </c>
      <c r="G37" s="29">
        <f t="shared" si="0"/>
        <v>1.9042851879724765E-4</v>
      </c>
      <c r="H37" s="35">
        <v>1.64E-4</v>
      </c>
      <c r="I37" s="33" t="str">
        <f t="shared" si="1"/>
        <v>diferente</v>
      </c>
    </row>
    <row r="38" spans="1:9" x14ac:dyDescent="0.2">
      <c r="A38" s="3">
        <v>43003</v>
      </c>
      <c r="B38">
        <f t="shared" si="2"/>
        <v>227</v>
      </c>
      <c r="C38" s="38">
        <v>7.0107410000000003</v>
      </c>
      <c r="D38" s="12">
        <f t="shared" si="3"/>
        <v>0.99905007647411648</v>
      </c>
      <c r="E38" s="12">
        <f t="shared" si="4"/>
        <v>7.0233220376130392</v>
      </c>
      <c r="F38" s="23">
        <f t="shared" si="5"/>
        <v>9.9302566099124494</v>
      </c>
      <c r="G38" s="29">
        <f t="shared" si="0"/>
        <v>-6.5850947970957918E-5</v>
      </c>
      <c r="H38" s="35">
        <v>-3.1500000000000001E-4</v>
      </c>
      <c r="I38" s="33" t="str">
        <f t="shared" si="1"/>
        <v>diferente</v>
      </c>
    </row>
    <row r="39" spans="1:9" x14ac:dyDescent="0.2">
      <c r="A39" s="3">
        <v>43000</v>
      </c>
      <c r="B39">
        <f t="shared" si="2"/>
        <v>226</v>
      </c>
      <c r="C39" s="38">
        <v>7.0174070000000004</v>
      </c>
      <c r="D39" s="12">
        <f t="shared" si="3"/>
        <v>0.99973615448582254</v>
      </c>
      <c r="E39" s="12">
        <f t="shared" si="4"/>
        <v>7.0281451660353325</v>
      </c>
      <c r="F39" s="23">
        <f t="shared" si="5"/>
        <v>9.9302090492726354</v>
      </c>
      <c r="G39" s="29">
        <f t="shared" si="0"/>
        <v>-1.8290308156920787E-5</v>
      </c>
      <c r="H39" s="35">
        <v>2.5000000000000001E-5</v>
      </c>
      <c r="I39" s="33" t="str">
        <f t="shared" si="1"/>
        <v>diferente</v>
      </c>
    </row>
    <row r="40" spans="1:9" x14ac:dyDescent="0.2">
      <c r="A40" s="3">
        <v>42999</v>
      </c>
      <c r="B40">
        <f t="shared" si="2"/>
        <v>225</v>
      </c>
      <c r="C40" s="38">
        <v>7.0192589999999999</v>
      </c>
      <c r="D40" s="12">
        <f t="shared" si="3"/>
        <v>0.99989444444444453</v>
      </c>
      <c r="E40" s="12">
        <f t="shared" si="4"/>
        <v>7.0292579444444456</v>
      </c>
      <c r="F40" s="23">
        <f t="shared" si="5"/>
        <v>9.9301980762823856</v>
      </c>
      <c r="G40" s="29">
        <f t="shared" si="0"/>
        <v>-7.3173179071517325E-6</v>
      </c>
      <c r="H40" s="35">
        <v>0</v>
      </c>
      <c r="I40" s="33" t="str">
        <f t="shared" si="1"/>
        <v>diferente</v>
      </c>
    </row>
    <row r="41" spans="1:9" x14ac:dyDescent="0.2">
      <c r="A41" s="3">
        <v>42998</v>
      </c>
      <c r="B41">
        <f t="shared" si="2"/>
        <v>224</v>
      </c>
      <c r="C41" s="38">
        <v>7.02</v>
      </c>
      <c r="D41" s="12">
        <f t="shared" si="3"/>
        <v>1.000315769194378</v>
      </c>
      <c r="E41" s="12">
        <f t="shared" si="4"/>
        <v>7.0322198574364778</v>
      </c>
      <c r="F41" s="23">
        <f t="shared" si="5"/>
        <v>9.9301688692896839</v>
      </c>
      <c r="G41" s="29">
        <f t="shared" si="0"/>
        <v>2.1889674794550729E-5</v>
      </c>
      <c r="H41" s="35">
        <v>0</v>
      </c>
      <c r="I41" s="33" t="str">
        <f t="shared" si="1"/>
        <v>diferente</v>
      </c>
    </row>
    <row r="42" spans="1:9" x14ac:dyDescent="0.2">
      <c r="A42" s="3">
        <v>42997</v>
      </c>
      <c r="B42">
        <f t="shared" si="2"/>
        <v>223</v>
      </c>
      <c r="C42" s="38">
        <v>7.0177839999999998</v>
      </c>
      <c r="D42" s="12">
        <f t="shared" si="3"/>
        <v>0.99968433048433047</v>
      </c>
      <c r="E42" s="12">
        <f t="shared" si="4"/>
        <v>7.0277808433048436</v>
      </c>
      <c r="F42" s="23">
        <f t="shared" si="5"/>
        <v>9.9302126418258325</v>
      </c>
      <c r="G42" s="29">
        <f t="shared" si="0"/>
        <v>-2.1882861354072247E-5</v>
      </c>
      <c r="H42" s="35">
        <v>2.63E-4</v>
      </c>
      <c r="I42" s="33" t="str">
        <f t="shared" si="1"/>
        <v>diferente</v>
      </c>
    </row>
    <row r="43" spans="1:9" x14ac:dyDescent="0.2">
      <c r="A43" s="3">
        <v>42996</v>
      </c>
      <c r="B43">
        <f t="shared" si="2"/>
        <v>222</v>
      </c>
      <c r="C43" s="38">
        <v>7.02</v>
      </c>
      <c r="D43" s="12">
        <f t="shared" si="3"/>
        <v>1</v>
      </c>
      <c r="E43" s="12">
        <f t="shared" si="4"/>
        <v>7.03</v>
      </c>
      <c r="F43" s="23">
        <f t="shared" si="5"/>
        <v>9.9301907589644784</v>
      </c>
      <c r="G43" s="29">
        <f t="shared" si="0"/>
        <v>0</v>
      </c>
      <c r="H43" s="35">
        <v>4.6999999999999997E-5</v>
      </c>
      <c r="I43" s="33" t="str">
        <f t="shared" si="1"/>
        <v>diferente</v>
      </c>
    </row>
    <row r="44" spans="1:9" x14ac:dyDescent="0.2">
      <c r="A44" s="3">
        <v>42993</v>
      </c>
      <c r="B44">
        <f t="shared" si="2"/>
        <v>221</v>
      </c>
      <c r="C44" s="38">
        <v>7.02</v>
      </c>
      <c r="D44" s="12">
        <f t="shared" si="3"/>
        <v>1</v>
      </c>
      <c r="E44" s="12">
        <f t="shared" si="4"/>
        <v>7.03</v>
      </c>
      <c r="F44" s="23">
        <f t="shared" si="5"/>
        <v>9.9301907589644784</v>
      </c>
      <c r="G44" s="29">
        <f t="shared" si="0"/>
        <v>0</v>
      </c>
      <c r="H44" s="35">
        <v>-1.4200000000000001E-4</v>
      </c>
      <c r="I44" s="33" t="str">
        <f t="shared" si="1"/>
        <v>diferente</v>
      </c>
    </row>
    <row r="45" spans="1:9" x14ac:dyDescent="0.2">
      <c r="A45" s="3">
        <v>42992</v>
      </c>
      <c r="B45">
        <f t="shared" si="2"/>
        <v>220</v>
      </c>
      <c r="C45" s="38">
        <v>7.02</v>
      </c>
      <c r="D45" s="12">
        <f t="shared" si="3"/>
        <v>1</v>
      </c>
      <c r="E45" s="12">
        <f t="shared" si="4"/>
        <v>7.03</v>
      </c>
      <c r="F45" s="23">
        <f t="shared" si="5"/>
        <v>9.9301907589644784</v>
      </c>
      <c r="G45" s="29">
        <f t="shared" si="0"/>
        <v>0</v>
      </c>
      <c r="H45" s="35">
        <v>-3.9999999999999998E-6</v>
      </c>
      <c r="I45" s="33" t="str">
        <f t="shared" si="1"/>
        <v>diferente</v>
      </c>
    </row>
    <row r="46" spans="1:9" x14ac:dyDescent="0.2">
      <c r="A46" s="3">
        <v>42991</v>
      </c>
      <c r="B46">
        <f t="shared" si="2"/>
        <v>219</v>
      </c>
      <c r="C46" s="38">
        <v>7.02</v>
      </c>
      <c r="D46" s="12">
        <f t="shared" si="3"/>
        <v>1.0007440004185446</v>
      </c>
      <c r="E46" s="12">
        <f t="shared" si="4"/>
        <v>7.0352303229423692</v>
      </c>
      <c r="F46" s="23">
        <f t="shared" si="5"/>
        <v>9.9301391837037691</v>
      </c>
      <c r="G46" s="29">
        <f t="shared" si="0"/>
        <v>5.1575260709313397E-5</v>
      </c>
      <c r="H46" s="35">
        <v>-2.23E-4</v>
      </c>
      <c r="I46" s="33" t="str">
        <f t="shared" si="1"/>
        <v>diferente</v>
      </c>
    </row>
    <row r="47" spans="1:9" x14ac:dyDescent="0.2">
      <c r="A47" s="3">
        <v>42990</v>
      </c>
      <c r="B47">
        <f t="shared" si="2"/>
        <v>218</v>
      </c>
      <c r="C47" s="38">
        <v>7.0147810000000002</v>
      </c>
      <c r="D47" s="12">
        <f t="shared" si="3"/>
        <v>0.99868010658235451</v>
      </c>
      <c r="E47" s="12">
        <f t="shared" si="4"/>
        <v>7.0207211492739523</v>
      </c>
      <c r="F47" s="23">
        <f t="shared" si="5"/>
        <v>9.9302822573376499</v>
      </c>
      <c r="G47" s="29">
        <f t="shared" si="0"/>
        <v>-9.1498373171461367E-5</v>
      </c>
      <c r="H47" s="35">
        <v>2.4899999999999998E-4</v>
      </c>
      <c r="I47" s="33" t="str">
        <f t="shared" si="1"/>
        <v>diferente</v>
      </c>
    </row>
    <row r="48" spans="1:9" x14ac:dyDescent="0.2">
      <c r="A48" s="3">
        <v>42989</v>
      </c>
      <c r="B48">
        <f t="shared" si="2"/>
        <v>217</v>
      </c>
      <c r="C48" s="38">
        <v>7.0240520000000002</v>
      </c>
      <c r="D48" s="12">
        <f t="shared" si="3"/>
        <v>1.0025840899761174</v>
      </c>
      <c r="E48" s="12">
        <f t="shared" si="4"/>
        <v>7.0481661525321053</v>
      </c>
      <c r="F48" s="23">
        <f t="shared" si="5"/>
        <v>9.930011628148236</v>
      </c>
      <c r="G48" s="29">
        <f t="shared" si="0"/>
        <v>1.7913081624243432E-4</v>
      </c>
      <c r="H48" s="35">
        <v>-1.2E-5</v>
      </c>
      <c r="I48" s="33" t="str">
        <f t="shared" si="1"/>
        <v>diferente</v>
      </c>
    </row>
    <row r="49" spans="1:9" x14ac:dyDescent="0.2">
      <c r="A49" s="3">
        <v>42986</v>
      </c>
      <c r="B49">
        <f t="shared" si="2"/>
        <v>216</v>
      </c>
      <c r="C49" s="38">
        <v>7.0059480000000001</v>
      </c>
      <c r="D49" s="12">
        <f t="shared" si="3"/>
        <v>1.0006121403746711</v>
      </c>
      <c r="E49" s="12">
        <f t="shared" si="4"/>
        <v>7.034303346833938</v>
      </c>
      <c r="F49" s="23">
        <f t="shared" si="5"/>
        <v>9.9301483244070674</v>
      </c>
      <c r="G49" s="29">
        <f t="shared" si="0"/>
        <v>4.2434557411041851E-5</v>
      </c>
      <c r="H49" s="35">
        <v>-6.0000000000000002E-6</v>
      </c>
      <c r="I49" s="33" t="str">
        <f t="shared" si="1"/>
        <v>diferente</v>
      </c>
    </row>
    <row r="50" spans="1:9" x14ac:dyDescent="0.2">
      <c r="A50" s="3">
        <v>42985</v>
      </c>
      <c r="B50">
        <f t="shared" si="2"/>
        <v>215</v>
      </c>
      <c r="C50" s="38">
        <v>7.0016619999999996</v>
      </c>
      <c r="D50" s="12">
        <f t="shared" si="3"/>
        <v>1.0002374285714286</v>
      </c>
      <c r="E50" s="12">
        <f t="shared" si="4"/>
        <v>7.0316691228571431</v>
      </c>
      <c r="F50" s="23">
        <f t="shared" si="5"/>
        <v>9.9301742999901705</v>
      </c>
      <c r="G50" s="29">
        <f t="shared" si="0"/>
        <v>1.6458974307909102E-5</v>
      </c>
      <c r="H50" s="35">
        <v>2.0999999999999999E-5</v>
      </c>
      <c r="I50" s="33" t="str">
        <f t="shared" si="1"/>
        <v>diferente</v>
      </c>
    </row>
    <row r="51" spans="1:9" x14ac:dyDescent="0.2">
      <c r="A51" s="3">
        <v>42984</v>
      </c>
      <c r="B51">
        <f t="shared" si="2"/>
        <v>214</v>
      </c>
      <c r="C51" s="38">
        <v>7</v>
      </c>
      <c r="D51" s="12">
        <f t="shared" si="3"/>
        <v>1.0005584545545636</v>
      </c>
      <c r="E51" s="12">
        <f t="shared" si="4"/>
        <v>7.0339259355185826</v>
      </c>
      <c r="F51" s="23">
        <f t="shared" si="5"/>
        <v>9.9301520459801385</v>
      </c>
      <c r="G51" s="29">
        <f t="shared" si="0"/>
        <v>3.8712984339994705E-5</v>
      </c>
      <c r="H51" s="35">
        <v>-1.4999999999999999E-4</v>
      </c>
      <c r="I51" s="33" t="str">
        <f t="shared" si="1"/>
        <v>diferente</v>
      </c>
    </row>
    <row r="52" spans="1:9" x14ac:dyDescent="0.2">
      <c r="A52" s="3">
        <v>42983</v>
      </c>
      <c r="B52">
        <f t="shared" si="2"/>
        <v>213</v>
      </c>
      <c r="C52" s="38">
        <v>6.9960930000000001</v>
      </c>
      <c r="D52" s="12">
        <f t="shared" si="3"/>
        <v>0.99944185714285716</v>
      </c>
      <c r="E52" s="12">
        <f t="shared" si="4"/>
        <v>7.026076255714286</v>
      </c>
      <c r="F52" s="23">
        <f t="shared" si="5"/>
        <v>9.9302294506430417</v>
      </c>
      <c r="G52" s="29">
        <f t="shared" si="0"/>
        <v>-3.869167856329625E-5</v>
      </c>
      <c r="H52" s="35">
        <v>1.45E-4</v>
      </c>
      <c r="I52" s="33" t="str">
        <f t="shared" si="1"/>
        <v>diferente</v>
      </c>
    </row>
    <row r="53" spans="1:9" x14ac:dyDescent="0.2">
      <c r="A53" s="3">
        <v>42982</v>
      </c>
      <c r="B53">
        <f t="shared" si="2"/>
        <v>212</v>
      </c>
      <c r="C53" s="38">
        <v>7</v>
      </c>
      <c r="D53" s="12">
        <f t="shared" si="3"/>
        <v>1</v>
      </c>
      <c r="E53" s="12">
        <f t="shared" si="4"/>
        <v>7.03</v>
      </c>
      <c r="F53" s="23">
        <f t="shared" si="5"/>
        <v>9.9301907589644784</v>
      </c>
      <c r="G53" s="29">
        <f t="shared" si="0"/>
        <v>0</v>
      </c>
      <c r="H53" s="35">
        <v>-1.7E-5</v>
      </c>
      <c r="I53" s="33" t="str">
        <f t="shared" si="1"/>
        <v>diferente</v>
      </c>
    </row>
    <row r="54" spans="1:9" x14ac:dyDescent="0.2">
      <c r="A54" s="3">
        <v>42979</v>
      </c>
      <c r="B54">
        <f t="shared" si="2"/>
        <v>211</v>
      </c>
      <c r="C54" s="38">
        <v>7</v>
      </c>
      <c r="D54" s="12">
        <f t="shared" si="3"/>
        <v>1.0023879745519468</v>
      </c>
      <c r="E54" s="12">
        <f t="shared" si="4"/>
        <v>7.0467874611001866</v>
      </c>
      <c r="F54" s="23">
        <f t="shared" si="5"/>
        <v>9.9300252227717625</v>
      </c>
      <c r="G54" s="29">
        <f t="shared" si="0"/>
        <v>1.6553619271597597E-4</v>
      </c>
      <c r="H54" s="35">
        <v>-4.35E-4</v>
      </c>
      <c r="I54" s="33" t="str">
        <f t="shared" si="1"/>
        <v>diferente</v>
      </c>
    </row>
    <row r="55" spans="1:9" x14ac:dyDescent="0.2">
      <c r="A55" s="3">
        <v>42978</v>
      </c>
      <c r="B55">
        <f t="shared" si="2"/>
        <v>210</v>
      </c>
      <c r="C55" s="38">
        <v>6.9833239999999996</v>
      </c>
      <c r="D55" s="12">
        <f t="shared" si="3"/>
        <v>1.0004762177650428</v>
      </c>
      <c r="E55" s="12">
        <f t="shared" si="4"/>
        <v>7.0333478108882508</v>
      </c>
      <c r="F55" s="23">
        <f t="shared" si="5"/>
        <v>9.9301577467501208</v>
      </c>
      <c r="G55" s="29">
        <f t="shared" si="0"/>
        <v>3.3012214357697189E-5</v>
      </c>
      <c r="H55" s="35">
        <v>-6.0000000000000002E-6</v>
      </c>
      <c r="I55" s="33" t="str">
        <f t="shared" si="1"/>
        <v>diferente</v>
      </c>
    </row>
    <row r="56" spans="1:9" x14ac:dyDescent="0.2">
      <c r="A56" s="3">
        <v>42977</v>
      </c>
      <c r="B56">
        <f t="shared" si="2"/>
        <v>209</v>
      </c>
      <c r="C56" s="38">
        <v>6.98</v>
      </c>
      <c r="D56" s="12">
        <f t="shared" si="3"/>
        <v>1.0011081033246829</v>
      </c>
      <c r="E56" s="12">
        <f t="shared" si="4"/>
        <v>7.0377899663725207</v>
      </c>
      <c r="F56" s="23">
        <f t="shared" si="5"/>
        <v>9.9301139437219383</v>
      </c>
      <c r="G56" s="29">
        <f t="shared" si="0"/>
        <v>7.6815242540106965E-5</v>
      </c>
      <c r="H56" s="35">
        <v>-2.22E-4</v>
      </c>
      <c r="I56" s="33" t="str">
        <f t="shared" si="1"/>
        <v>diferente</v>
      </c>
    </row>
    <row r="57" spans="1:9" x14ac:dyDescent="0.2">
      <c r="A57" s="3">
        <v>42976</v>
      </c>
      <c r="B57">
        <f t="shared" si="2"/>
        <v>208</v>
      </c>
      <c r="C57" s="38">
        <v>6.9722739999999996</v>
      </c>
      <c r="D57" s="12">
        <f t="shared" si="3"/>
        <v>1.0002328333465553</v>
      </c>
      <c r="E57" s="12">
        <f t="shared" si="4"/>
        <v>7.0316368184262839</v>
      </c>
      <c r="F57" s="23">
        <f t="shared" si="5"/>
        <v>9.9301746185388797</v>
      </c>
      <c r="G57" s="29">
        <f t="shared" si="0"/>
        <v>1.6140425598720753E-5</v>
      </c>
      <c r="H57" s="35">
        <v>3.0299999999999999E-4</v>
      </c>
      <c r="I57" s="33" t="str">
        <f t="shared" si="1"/>
        <v>diferente</v>
      </c>
    </row>
    <row r="58" spans="1:9" x14ac:dyDescent="0.2">
      <c r="A58" s="3">
        <v>42975</v>
      </c>
      <c r="B58">
        <f t="shared" si="2"/>
        <v>207</v>
      </c>
      <c r="C58" s="38">
        <v>6.9706510000000002</v>
      </c>
      <c r="D58" s="12">
        <f t="shared" si="3"/>
        <v>1.0023098424104839</v>
      </c>
      <c r="E58" s="12">
        <f t="shared" si="4"/>
        <v>7.0462381921457027</v>
      </c>
      <c r="F58" s="23">
        <f t="shared" si="5"/>
        <v>9.9300306388632649</v>
      </c>
      <c r="G58" s="29">
        <f t="shared" si="0"/>
        <v>1.6012010121357889E-4</v>
      </c>
      <c r="H58" s="35">
        <v>-2.4000000000000001E-5</v>
      </c>
      <c r="I58" s="33" t="str">
        <f t="shared" si="1"/>
        <v>diferente</v>
      </c>
    </row>
    <row r="59" spans="1:9" x14ac:dyDescent="0.2">
      <c r="A59" s="3">
        <v>42972</v>
      </c>
      <c r="B59">
        <f t="shared" si="2"/>
        <v>206</v>
      </c>
      <c r="C59" s="38">
        <v>6.9545870000000001</v>
      </c>
      <c r="D59" s="12">
        <f t="shared" si="3"/>
        <v>0.99997627521441457</v>
      </c>
      <c r="E59" s="12">
        <f t="shared" si="4"/>
        <v>7.0298332147573346</v>
      </c>
      <c r="F59" s="23">
        <f t="shared" si="5"/>
        <v>9.9301924036121552</v>
      </c>
      <c r="G59" s="29">
        <f t="shared" si="0"/>
        <v>-1.644647676712907E-6</v>
      </c>
      <c r="H59" s="35">
        <v>-2.9799999999999998E-4</v>
      </c>
      <c r="I59" s="33" t="str">
        <f t="shared" si="1"/>
        <v>diferente</v>
      </c>
    </row>
    <row r="60" spans="1:9" x14ac:dyDescent="0.2">
      <c r="A60" s="3">
        <v>42971</v>
      </c>
      <c r="B60">
        <f t="shared" si="2"/>
        <v>205</v>
      </c>
      <c r="C60" s="38">
        <v>6.954752</v>
      </c>
      <c r="D60" s="12">
        <f t="shared" si="3"/>
        <v>1.0006837410071943</v>
      </c>
      <c r="E60" s="12">
        <f t="shared" si="4"/>
        <v>7.0348066992805762</v>
      </c>
      <c r="F60" s="23">
        <f t="shared" si="5"/>
        <v>9.9301433609595069</v>
      </c>
      <c r="G60" s="29">
        <f t="shared" si="0"/>
        <v>4.7398004971554997E-5</v>
      </c>
      <c r="H60" s="35">
        <v>-4.3000000000000002E-5</v>
      </c>
      <c r="I60" s="33" t="str">
        <f t="shared" si="1"/>
        <v>diferente</v>
      </c>
    </row>
    <row r="61" spans="1:9" x14ac:dyDescent="0.2">
      <c r="A61" s="3">
        <v>42970</v>
      </c>
      <c r="B61">
        <f t="shared" si="2"/>
        <v>204</v>
      </c>
      <c r="C61" s="38">
        <v>6.95</v>
      </c>
      <c r="D61" s="12">
        <f t="shared" si="3"/>
        <v>0.99527794318008356</v>
      </c>
      <c r="E61" s="12">
        <f t="shared" si="4"/>
        <v>6.9968039405559876</v>
      </c>
      <c r="F61" s="23">
        <f t="shared" si="5"/>
        <v>9.9305181117439876</v>
      </c>
      <c r="G61" s="29">
        <f t="shared" si="0"/>
        <v>-3.2735277950912689E-4</v>
      </c>
      <c r="H61" s="35">
        <v>2.5999999999999998E-5</v>
      </c>
      <c r="I61" s="33" t="str">
        <f t="shared" si="1"/>
        <v>diferente</v>
      </c>
    </row>
    <row r="62" spans="1:9" x14ac:dyDescent="0.2">
      <c r="A62" s="3">
        <v>42969</v>
      </c>
      <c r="B62">
        <f t="shared" si="2"/>
        <v>203</v>
      </c>
      <c r="C62" s="38">
        <v>6.9829739999999996</v>
      </c>
      <c r="D62" s="12">
        <f t="shared" si="3"/>
        <v>0.99898241609868366</v>
      </c>
      <c r="E62" s="12">
        <f t="shared" si="4"/>
        <v>7.0228463851737466</v>
      </c>
      <c r="F62" s="23">
        <f t="shared" si="5"/>
        <v>9.9302613003231937</v>
      </c>
      <c r="G62" s="29">
        <f t="shared" si="0"/>
        <v>-7.0541358715203728E-5</v>
      </c>
      <c r="H62" s="35">
        <v>1.9799999999999999E-4</v>
      </c>
      <c r="I62" s="33" t="str">
        <f t="shared" si="1"/>
        <v>diferente</v>
      </c>
    </row>
    <row r="63" spans="1:9" x14ac:dyDescent="0.2">
      <c r="A63" s="3">
        <v>42968</v>
      </c>
      <c r="B63">
        <f t="shared" si="2"/>
        <v>202</v>
      </c>
      <c r="C63" s="38">
        <v>6.9900869999999999</v>
      </c>
      <c r="D63" s="12">
        <f t="shared" si="3"/>
        <v>1.0057679136690647</v>
      </c>
      <c r="E63" s="12">
        <f t="shared" si="4"/>
        <v>7.0705484330935251</v>
      </c>
      <c r="F63" s="23">
        <f t="shared" si="5"/>
        <v>9.9297909322828009</v>
      </c>
      <c r="G63" s="29">
        <f t="shared" si="0"/>
        <v>3.9982668167759527E-4</v>
      </c>
      <c r="H63" s="35">
        <v>5.8E-5</v>
      </c>
      <c r="I63" s="33" t="str">
        <f t="shared" si="1"/>
        <v>diferente</v>
      </c>
    </row>
    <row r="64" spans="1:9" x14ac:dyDescent="0.2">
      <c r="A64" s="3">
        <v>42965</v>
      </c>
      <c r="B64">
        <f t="shared" si="2"/>
        <v>201</v>
      </c>
      <c r="C64" s="38">
        <v>6.95</v>
      </c>
      <c r="D64" s="12">
        <f t="shared" si="3"/>
        <v>1</v>
      </c>
      <c r="E64" s="12">
        <f t="shared" si="4"/>
        <v>7.03</v>
      </c>
      <c r="F64" s="23">
        <f t="shared" si="5"/>
        <v>9.9301907589644784</v>
      </c>
      <c r="G64" s="29">
        <f t="shared" si="0"/>
        <v>0</v>
      </c>
      <c r="H64" s="35">
        <v>-3.6999999999999999E-4</v>
      </c>
      <c r="I64" s="33" t="str">
        <f t="shared" si="1"/>
        <v>diferente</v>
      </c>
    </row>
    <row r="65" spans="1:9" x14ac:dyDescent="0.2">
      <c r="A65" s="3">
        <v>42964</v>
      </c>
      <c r="B65">
        <f t="shared" si="2"/>
        <v>200</v>
      </c>
      <c r="C65" s="38">
        <v>6.95</v>
      </c>
      <c r="D65" s="12">
        <f t="shared" si="3"/>
        <v>0.99285714285714288</v>
      </c>
      <c r="E65" s="12">
        <f t="shared" si="4"/>
        <v>6.9797857142857147</v>
      </c>
      <c r="F65" s="23">
        <f t="shared" si="5"/>
        <v>9.9306859401419398</v>
      </c>
      <c r="G65" s="29">
        <f t="shared" si="0"/>
        <v>-4.9518117746139012E-4</v>
      </c>
      <c r="H65" s="35">
        <v>-6.7000000000000002E-5</v>
      </c>
      <c r="I65" s="33" t="str">
        <f t="shared" si="1"/>
        <v>diferente</v>
      </c>
    </row>
    <row r="66" spans="1:9" x14ac:dyDescent="0.2">
      <c r="A66" s="3">
        <v>42963</v>
      </c>
      <c r="B66">
        <f t="shared" si="2"/>
        <v>199</v>
      </c>
      <c r="C66" s="38">
        <v>7</v>
      </c>
      <c r="D66" s="12">
        <f t="shared" si="3"/>
        <v>1.0051576072768815</v>
      </c>
      <c r="E66" s="12">
        <f t="shared" si="4"/>
        <v>7.066257979156477</v>
      </c>
      <c r="F66" s="23">
        <f t="shared" si="5"/>
        <v>9.9298332366597588</v>
      </c>
      <c r="G66" s="29">
        <f t="shared" si="0"/>
        <v>3.5752230471963742E-4</v>
      </c>
      <c r="H66" s="35">
        <v>1.92E-4</v>
      </c>
      <c r="I66" s="33" t="str">
        <f t="shared" si="1"/>
        <v>diferente</v>
      </c>
    </row>
    <row r="67" spans="1:9" x14ac:dyDescent="0.2">
      <c r="A67" s="3">
        <v>42962</v>
      </c>
      <c r="B67">
        <f t="shared" si="2"/>
        <v>198</v>
      </c>
      <c r="C67" s="38">
        <v>6.9640820000000003</v>
      </c>
      <c r="D67" s="12">
        <f t="shared" si="3"/>
        <v>0.99486885714285722</v>
      </c>
      <c r="E67" s="12">
        <f t="shared" si="4"/>
        <v>6.9939280657142868</v>
      </c>
      <c r="F67" s="23">
        <f t="shared" si="5"/>
        <v>9.9305464723193655</v>
      </c>
      <c r="G67" s="29">
        <f t="shared" si="0"/>
        <v>-3.5571335488704392E-4</v>
      </c>
      <c r="H67" s="35">
        <v>5.6300000000000002E-4</v>
      </c>
      <c r="I67" s="33" t="str">
        <f t="shared" si="1"/>
        <v>diferente</v>
      </c>
    </row>
    <row r="68" spans="1:9" x14ac:dyDescent="0.2">
      <c r="A68" s="3">
        <v>42961</v>
      </c>
      <c r="B68">
        <f t="shared" si="2"/>
        <v>197</v>
      </c>
      <c r="C68" s="38">
        <v>7</v>
      </c>
      <c r="D68" s="12">
        <f t="shared" si="3"/>
        <v>1</v>
      </c>
      <c r="E68" s="12">
        <f t="shared" si="4"/>
        <v>7.03</v>
      </c>
      <c r="F68" s="23">
        <f t="shared" si="5"/>
        <v>9.9301907589644784</v>
      </c>
      <c r="G68" s="29">
        <f t="shared" si="0"/>
        <v>0</v>
      </c>
      <c r="H68" s="35">
        <v>-3.59E-4</v>
      </c>
      <c r="I68" s="33" t="str">
        <f t="shared" si="1"/>
        <v>diferente</v>
      </c>
    </row>
    <row r="69" spans="1:9" x14ac:dyDescent="0.2">
      <c r="A69" s="3">
        <v>42958</v>
      </c>
      <c r="B69">
        <f t="shared" si="2"/>
        <v>196</v>
      </c>
      <c r="C69" s="38">
        <v>7</v>
      </c>
      <c r="D69" s="12">
        <f t="shared" si="3"/>
        <v>1</v>
      </c>
      <c r="E69" s="12">
        <f t="shared" si="4"/>
        <v>7.03</v>
      </c>
      <c r="F69" s="23">
        <f t="shared" si="5"/>
        <v>9.9301907589644784</v>
      </c>
      <c r="G69" s="29">
        <f t="shared" si="0"/>
        <v>0</v>
      </c>
      <c r="H69" s="35">
        <v>7.8999999999999996E-5</v>
      </c>
      <c r="I69" s="33" t="str">
        <f t="shared" si="1"/>
        <v>diferente</v>
      </c>
    </row>
    <row r="70" spans="1:9" x14ac:dyDescent="0.2">
      <c r="A70" s="3">
        <v>42957</v>
      </c>
      <c r="B70">
        <f t="shared" si="2"/>
        <v>195</v>
      </c>
      <c r="C70" s="38">
        <v>7</v>
      </c>
      <c r="D70" s="12">
        <f t="shared" si="3"/>
        <v>1</v>
      </c>
      <c r="E70" s="12">
        <f t="shared" si="4"/>
        <v>7.03</v>
      </c>
      <c r="F70" s="23">
        <f t="shared" si="5"/>
        <v>9.9301907589644784</v>
      </c>
      <c r="G70" s="29">
        <f t="shared" si="0"/>
        <v>0</v>
      </c>
      <c r="H70" s="35">
        <v>-1.7E-5</v>
      </c>
      <c r="I70" s="33" t="str">
        <f t="shared" si="1"/>
        <v>diferente</v>
      </c>
    </row>
    <row r="71" spans="1:9" x14ac:dyDescent="0.2">
      <c r="A71" s="3">
        <v>42956</v>
      </c>
      <c r="B71">
        <f t="shared" si="2"/>
        <v>194</v>
      </c>
      <c r="C71" s="38">
        <v>7</v>
      </c>
      <c r="D71" s="12">
        <f t="shared" si="3"/>
        <v>0.99951709045715342</v>
      </c>
      <c r="E71" s="12">
        <f t="shared" si="4"/>
        <v>7.0266051459137886</v>
      </c>
      <c r="F71" s="23">
        <f t="shared" si="5"/>
        <v>9.9302242352882448</v>
      </c>
      <c r="G71" s="29">
        <f t="shared" si="0"/>
        <v>-3.3476323766379323E-5</v>
      </c>
      <c r="H71" s="35">
        <v>8.7999999999999998E-5</v>
      </c>
      <c r="I71" s="33" t="str">
        <f t="shared" si="1"/>
        <v>diferente</v>
      </c>
    </row>
    <row r="72" spans="1:9" x14ac:dyDescent="0.2">
      <c r="A72" s="3">
        <v>42955</v>
      </c>
      <c r="B72">
        <f t="shared" si="2"/>
        <v>193</v>
      </c>
      <c r="C72" s="38">
        <v>7.0033820000000002</v>
      </c>
      <c r="D72" s="12">
        <f t="shared" si="3"/>
        <v>0.99563978202037751</v>
      </c>
      <c r="E72" s="12">
        <f t="shared" si="4"/>
        <v>6.9993476676032538</v>
      </c>
      <c r="F72" s="23">
        <f t="shared" si="5"/>
        <v>9.9304930267947533</v>
      </c>
      <c r="G72" s="29">
        <f t="shared" si="0"/>
        <v>-3.0226783027487159E-4</v>
      </c>
      <c r="H72" s="35">
        <v>3.5300000000000002E-4</v>
      </c>
      <c r="I72" s="33" t="str">
        <f t="shared" si="1"/>
        <v>diferente</v>
      </c>
    </row>
    <row r="73" spans="1:9" x14ac:dyDescent="0.2">
      <c r="A73" s="3">
        <v>42954</v>
      </c>
      <c r="B73">
        <f t="shared" si="2"/>
        <v>192</v>
      </c>
      <c r="C73" s="38">
        <v>7.034052</v>
      </c>
      <c r="D73" s="12">
        <f t="shared" si="3"/>
        <v>1.0025804068103128</v>
      </c>
      <c r="E73" s="12">
        <f t="shared" si="4"/>
        <v>7.0481402598764991</v>
      </c>
      <c r="F73" s="23">
        <f t="shared" si="5"/>
        <v>9.930011883463111</v>
      </c>
      <c r="G73" s="29">
        <f t="shared" si="0"/>
        <v>1.7887550136741481E-4</v>
      </c>
      <c r="H73" s="35">
        <v>0</v>
      </c>
      <c r="I73" s="33" t="str">
        <f t="shared" si="1"/>
        <v>diferente</v>
      </c>
    </row>
    <row r="74" spans="1:9" x14ac:dyDescent="0.2">
      <c r="A74" s="3">
        <v>42951</v>
      </c>
      <c r="B74">
        <f t="shared" si="2"/>
        <v>191</v>
      </c>
      <c r="C74" s="38">
        <v>7.0159479999999999</v>
      </c>
      <c r="D74" s="12">
        <f t="shared" si="3"/>
        <v>1.0002119906290732</v>
      </c>
      <c r="E74" s="12">
        <f t="shared" si="4"/>
        <v>7.0314902941223849</v>
      </c>
      <c r="F74" s="23">
        <f t="shared" si="5"/>
        <v>9.9301760633913378</v>
      </c>
      <c r="G74" s="29">
        <f t="shared" si="0"/>
        <v>1.4695573140599549E-5</v>
      </c>
      <c r="H74" s="35">
        <v>-1.4200000000000001E-4</v>
      </c>
      <c r="I74" s="33" t="str">
        <f t="shared" si="1"/>
        <v>diferente</v>
      </c>
    </row>
    <row r="75" spans="1:9" x14ac:dyDescent="0.2">
      <c r="A75" s="3">
        <v>42950</v>
      </c>
      <c r="B75">
        <f t="shared" si="2"/>
        <v>190</v>
      </c>
      <c r="C75" s="38">
        <v>7.0144609999999998</v>
      </c>
      <c r="D75" s="12">
        <f t="shared" si="3"/>
        <v>1.0006363766048503</v>
      </c>
      <c r="E75" s="12">
        <f t="shared" si="4"/>
        <v>7.0344737275320979</v>
      </c>
      <c r="F75" s="23">
        <f t="shared" si="5"/>
        <v>9.9301466443199899</v>
      </c>
      <c r="G75" s="29">
        <f t="shared" si="0"/>
        <v>4.4114644488502108E-5</v>
      </c>
      <c r="H75" s="35">
        <v>-1.9999999999999999E-6</v>
      </c>
      <c r="I75" s="33" t="str">
        <f t="shared" si="1"/>
        <v>diferente</v>
      </c>
    </row>
    <row r="76" spans="1:9" x14ac:dyDescent="0.2">
      <c r="A76" s="3">
        <v>42949</v>
      </c>
      <c r="B76">
        <f t="shared" si="2"/>
        <v>189</v>
      </c>
      <c r="C76" s="38">
        <v>7.01</v>
      </c>
      <c r="D76" s="12">
        <f t="shared" si="3"/>
        <v>1.0005576574561599</v>
      </c>
      <c r="E76" s="12">
        <f t="shared" si="4"/>
        <v>7.0339203319168044</v>
      </c>
      <c r="F76" s="23">
        <f t="shared" si="5"/>
        <v>9.9301521012360894</v>
      </c>
      <c r="G76" s="29">
        <f t="shared" si="0"/>
        <v>3.865772838906878E-5</v>
      </c>
      <c r="H76" s="35">
        <v>-2.6999999999999999E-5</v>
      </c>
      <c r="I76" s="33" t="str">
        <f t="shared" si="1"/>
        <v>diferente</v>
      </c>
    </row>
    <row r="77" spans="1:9" x14ac:dyDescent="0.2">
      <c r="A77" s="3">
        <v>42948</v>
      </c>
      <c r="B77">
        <f t="shared" si="2"/>
        <v>188</v>
      </c>
      <c r="C77" s="38">
        <v>7.0060929999999999</v>
      </c>
      <c r="D77" s="12">
        <f t="shared" si="3"/>
        <v>1.0002108609522633</v>
      </c>
      <c r="E77" s="12">
        <f t="shared" si="4"/>
        <v>7.031482352494411</v>
      </c>
      <c r="F77" s="23">
        <f t="shared" si="5"/>
        <v>9.930176141702459</v>
      </c>
      <c r="G77" s="29">
        <f t="shared" ref="G77:G140" si="6">$D$7-F77</f>
        <v>1.4617262019456234E-5</v>
      </c>
      <c r="H77" s="35">
        <v>6.9999999999999994E-5</v>
      </c>
      <c r="I77" s="33" t="str">
        <f t="shared" ref="I77:I140" si="7">IF(G77=H77,"ok","diferente")</f>
        <v>diferente</v>
      </c>
    </row>
    <row r="78" spans="1:9" x14ac:dyDescent="0.2">
      <c r="A78" s="3">
        <v>42947</v>
      </c>
      <c r="B78">
        <f t="shared" ref="B78:B141" si="8">B77-1</f>
        <v>187</v>
      </c>
      <c r="C78" s="38">
        <v>7.0046160000000004</v>
      </c>
      <c r="D78" s="12">
        <f t="shared" si="3"/>
        <v>1.0005705207337292</v>
      </c>
      <c r="E78" s="12">
        <f t="shared" si="4"/>
        <v>7.0340107607581164</v>
      </c>
      <c r="F78" s="23">
        <f t="shared" si="5"/>
        <v>9.9301512095361684</v>
      </c>
      <c r="G78" s="29">
        <f t="shared" si="6"/>
        <v>3.954942831008168E-5</v>
      </c>
      <c r="H78" s="35">
        <v>0</v>
      </c>
      <c r="I78" s="33" t="str">
        <f t="shared" si="7"/>
        <v>diferente</v>
      </c>
    </row>
    <row r="79" spans="1:9" x14ac:dyDescent="0.2">
      <c r="A79" s="3">
        <v>42944</v>
      </c>
      <c r="B79">
        <f t="shared" si="8"/>
        <v>186</v>
      </c>
      <c r="C79" s="38">
        <v>7.0006219999999999</v>
      </c>
      <c r="D79" s="12">
        <f t="shared" si="3"/>
        <v>0.99991815682894136</v>
      </c>
      <c r="E79" s="12">
        <f t="shared" si="4"/>
        <v>7.0294246425074585</v>
      </c>
      <c r="F79" s="23">
        <f t="shared" si="5"/>
        <v>9.9301964324924974</v>
      </c>
      <c r="G79" s="29">
        <f t="shared" si="6"/>
        <v>-5.6735280189457171E-6</v>
      </c>
      <c r="H79" s="35">
        <v>-7.1000000000000005E-5</v>
      </c>
      <c r="I79" s="33" t="str">
        <f t="shared" si="7"/>
        <v>diferente</v>
      </c>
    </row>
    <row r="80" spans="1:9" x14ac:dyDescent="0.2">
      <c r="A80" s="3">
        <v>42943</v>
      </c>
      <c r="B80">
        <f t="shared" si="8"/>
        <v>185</v>
      </c>
      <c r="C80" s="38">
        <v>7.0011950000000001</v>
      </c>
      <c r="D80" s="12">
        <f t="shared" si="3"/>
        <v>1.0001707142857144</v>
      </c>
      <c r="E80" s="12">
        <f t="shared" si="4"/>
        <v>7.0312001214285722</v>
      </c>
      <c r="F80" s="23">
        <f t="shared" si="5"/>
        <v>9.9301789247385717</v>
      </c>
      <c r="G80" s="29">
        <f t="shared" si="6"/>
        <v>1.1834225906781626E-5</v>
      </c>
      <c r="H80" s="35">
        <v>0</v>
      </c>
      <c r="I80" s="33" t="str">
        <f t="shared" si="7"/>
        <v>diferente</v>
      </c>
    </row>
    <row r="81" spans="1:9" x14ac:dyDescent="0.2">
      <c r="A81" s="3">
        <v>42942</v>
      </c>
      <c r="B81">
        <f t="shared" si="8"/>
        <v>184</v>
      </c>
      <c r="C81" s="38">
        <v>7</v>
      </c>
      <c r="D81" s="12">
        <f t="shared" ref="D81:D144" si="9">C81/C82</f>
        <v>1.0002290524530117</v>
      </c>
      <c r="E81" s="12">
        <f t="shared" ref="E81:E144" si="10">$C$12*D81</f>
        <v>7.0316102387446726</v>
      </c>
      <c r="F81" s="23">
        <f t="shared" ref="F81:F144" si="11">10/(1+E81/36000*36)</f>
        <v>9.9301748806367893</v>
      </c>
      <c r="G81" s="29">
        <f t="shared" si="6"/>
        <v>1.5878327689122784E-5</v>
      </c>
      <c r="H81" s="35">
        <v>0</v>
      </c>
      <c r="I81" s="33" t="str">
        <f t="shared" si="7"/>
        <v>diferente</v>
      </c>
    </row>
    <row r="82" spans="1:9" x14ac:dyDescent="0.2">
      <c r="A82" s="3">
        <v>42941</v>
      </c>
      <c r="B82">
        <f t="shared" si="8"/>
        <v>183</v>
      </c>
      <c r="C82" s="38">
        <v>6.9983969999999998</v>
      </c>
      <c r="D82" s="12">
        <f t="shared" si="9"/>
        <v>1.0026356733524355</v>
      </c>
      <c r="E82" s="12">
        <f t="shared" si="10"/>
        <v>7.0485287836676216</v>
      </c>
      <c r="F82" s="23">
        <f t="shared" si="11"/>
        <v>9.9300080524204617</v>
      </c>
      <c r="G82" s="29">
        <f t="shared" si="6"/>
        <v>1.8270654401675301E-4</v>
      </c>
      <c r="H82" s="35">
        <v>-7.1000000000000005E-5</v>
      </c>
      <c r="I82" s="33" t="str">
        <f t="shared" si="7"/>
        <v>diferente</v>
      </c>
    </row>
    <row r="83" spans="1:9" x14ac:dyDescent="0.2">
      <c r="A83" s="3">
        <v>42940</v>
      </c>
      <c r="B83">
        <f t="shared" si="8"/>
        <v>182</v>
      </c>
      <c r="C83" s="38">
        <v>6.98</v>
      </c>
      <c r="D83" s="12">
        <f t="shared" si="9"/>
        <v>1</v>
      </c>
      <c r="E83" s="12">
        <f t="shared" si="10"/>
        <v>7.03</v>
      </c>
      <c r="F83" s="23">
        <f t="shared" si="11"/>
        <v>9.9301907589644784</v>
      </c>
      <c r="G83" s="29">
        <f t="shared" si="6"/>
        <v>0</v>
      </c>
      <c r="H83" s="35">
        <v>-5.1999999999999997E-5</v>
      </c>
      <c r="I83" s="33" t="str">
        <f t="shared" si="7"/>
        <v>diferente</v>
      </c>
    </row>
    <row r="84" spans="1:9" x14ac:dyDescent="0.2">
      <c r="A84" s="3">
        <v>42937</v>
      </c>
      <c r="B84">
        <f t="shared" si="8"/>
        <v>181</v>
      </c>
      <c r="C84" s="38">
        <v>6.98</v>
      </c>
      <c r="D84" s="12">
        <f t="shared" si="9"/>
        <v>1</v>
      </c>
      <c r="E84" s="12">
        <f t="shared" si="10"/>
        <v>7.03</v>
      </c>
      <c r="F84" s="23">
        <f t="shared" si="11"/>
        <v>9.9301907589644784</v>
      </c>
      <c r="G84" s="29">
        <f t="shared" si="6"/>
        <v>0</v>
      </c>
      <c r="H84" s="35">
        <v>-7.6000000000000004E-5</v>
      </c>
      <c r="I84" s="33" t="str">
        <f t="shared" si="7"/>
        <v>diferente</v>
      </c>
    </row>
    <row r="85" spans="1:9" x14ac:dyDescent="0.2">
      <c r="A85" s="3">
        <v>42936</v>
      </c>
      <c r="B85">
        <f t="shared" si="8"/>
        <v>180</v>
      </c>
      <c r="C85" s="38">
        <v>6.98</v>
      </c>
      <c r="D85" s="12">
        <f t="shared" si="9"/>
        <v>0.99714285714285722</v>
      </c>
      <c r="E85" s="12">
        <f t="shared" si="10"/>
        <v>7.0099142857142862</v>
      </c>
      <c r="F85" s="23">
        <f t="shared" si="11"/>
        <v>9.9303888255093646</v>
      </c>
      <c r="G85" s="29">
        <f t="shared" si="6"/>
        <v>-1.9806654488618847E-4</v>
      </c>
      <c r="H85" s="35">
        <v>1.9599999999999999E-4</v>
      </c>
      <c r="I85" s="33" t="str">
        <f t="shared" si="7"/>
        <v>diferente</v>
      </c>
    </row>
    <row r="86" spans="1:9" x14ac:dyDescent="0.2">
      <c r="A86" s="3">
        <v>42935</v>
      </c>
      <c r="B86">
        <f t="shared" si="8"/>
        <v>179</v>
      </c>
      <c r="C86" s="38">
        <v>7</v>
      </c>
      <c r="D86" s="12">
        <f t="shared" si="9"/>
        <v>0.99763574580184189</v>
      </c>
      <c r="E86" s="12">
        <f t="shared" si="10"/>
        <v>7.013379292986949</v>
      </c>
      <c r="F86" s="23">
        <f t="shared" si="11"/>
        <v>9.9303546562816187</v>
      </c>
      <c r="G86" s="29">
        <f t="shared" si="6"/>
        <v>-1.6389731714028244E-4</v>
      </c>
      <c r="H86" s="35">
        <v>1.9999999999999999E-6</v>
      </c>
      <c r="I86" s="33" t="str">
        <f t="shared" si="7"/>
        <v>diferente</v>
      </c>
    </row>
    <row r="87" spans="1:9" x14ac:dyDescent="0.2">
      <c r="A87" s="3">
        <v>42934</v>
      </c>
      <c r="B87">
        <f t="shared" si="8"/>
        <v>178</v>
      </c>
      <c r="C87" s="38">
        <v>7.0165889999999997</v>
      </c>
      <c r="D87" s="12">
        <f t="shared" si="9"/>
        <v>1.0000041330794578</v>
      </c>
      <c r="E87" s="12">
        <f t="shared" si="10"/>
        <v>7.0300290555485887</v>
      </c>
      <c r="F87" s="23">
        <f t="shared" si="11"/>
        <v>9.9301904724515353</v>
      </c>
      <c r="G87" s="29">
        <f t="shared" si="6"/>
        <v>2.8651294314840925E-7</v>
      </c>
      <c r="H87" s="35">
        <v>1.4100000000000001E-4</v>
      </c>
      <c r="I87" s="33" t="str">
        <f t="shared" si="7"/>
        <v>diferente</v>
      </c>
    </row>
    <row r="88" spans="1:9" x14ac:dyDescent="0.2">
      <c r="A88" s="3">
        <v>42933</v>
      </c>
      <c r="B88">
        <f t="shared" si="8"/>
        <v>177</v>
      </c>
      <c r="C88" s="38">
        <v>7.0165600000000001</v>
      </c>
      <c r="D88" s="12">
        <f t="shared" si="9"/>
        <v>1.000736087049104</v>
      </c>
      <c r="E88" s="12">
        <f t="shared" si="10"/>
        <v>7.0351746919552012</v>
      </c>
      <c r="F88" s="23">
        <f t="shared" si="11"/>
        <v>9.9301397322679694</v>
      </c>
      <c r="G88" s="29">
        <f t="shared" si="6"/>
        <v>5.1026696509026692E-5</v>
      </c>
      <c r="H88" s="35">
        <v>0</v>
      </c>
      <c r="I88" s="33" t="str">
        <f t="shared" si="7"/>
        <v>diferente</v>
      </c>
    </row>
    <row r="89" spans="1:9" x14ac:dyDescent="0.2">
      <c r="A89" s="3">
        <v>42930</v>
      </c>
      <c r="B89">
        <f t="shared" si="8"/>
        <v>176</v>
      </c>
      <c r="C89" s="38">
        <v>7.0113989999999999</v>
      </c>
      <c r="D89" s="12">
        <f t="shared" si="9"/>
        <v>1.0012030602998097</v>
      </c>
      <c r="E89" s="12">
        <f t="shared" si="10"/>
        <v>7.0384575139076624</v>
      </c>
      <c r="F89" s="23">
        <f t="shared" si="11"/>
        <v>9.9301073612294442</v>
      </c>
      <c r="G89" s="29">
        <f t="shared" si="6"/>
        <v>8.3397735034296261E-5</v>
      </c>
      <c r="H89" s="35">
        <v>-2.13E-4</v>
      </c>
      <c r="I89" s="33" t="str">
        <f t="shared" si="7"/>
        <v>diferente</v>
      </c>
    </row>
    <row r="90" spans="1:9" x14ac:dyDescent="0.2">
      <c r="A90" s="3">
        <v>42929</v>
      </c>
      <c r="B90">
        <f t="shared" si="8"/>
        <v>175</v>
      </c>
      <c r="C90" s="38">
        <v>7.002974</v>
      </c>
      <c r="D90" s="12">
        <f t="shared" si="9"/>
        <v>1.0004248571428571</v>
      </c>
      <c r="E90" s="12">
        <f t="shared" si="10"/>
        <v>7.0329867457142861</v>
      </c>
      <c r="F90" s="23">
        <f t="shared" si="11"/>
        <v>9.9301613071440524</v>
      </c>
      <c r="G90" s="29">
        <f t="shared" si="6"/>
        <v>2.9451820426018571E-5</v>
      </c>
      <c r="H90" s="35">
        <v>-9.9999999999999995E-7</v>
      </c>
      <c r="I90" s="33" t="str">
        <f t="shared" si="7"/>
        <v>diferente</v>
      </c>
    </row>
    <row r="91" spans="1:9" x14ac:dyDescent="0.2">
      <c r="A91" s="3">
        <v>42928</v>
      </c>
      <c r="B91">
        <f t="shared" si="8"/>
        <v>174</v>
      </c>
      <c r="C91" s="38">
        <v>7</v>
      </c>
      <c r="D91" s="12">
        <f t="shared" si="9"/>
        <v>1.0004583528482263</v>
      </c>
      <c r="E91" s="12">
        <f t="shared" si="10"/>
        <v>7.0332222205230313</v>
      </c>
      <c r="F91" s="23">
        <f t="shared" si="11"/>
        <v>9.9301589851721612</v>
      </c>
      <c r="G91" s="29">
        <f t="shared" si="6"/>
        <v>3.1773792317224547E-5</v>
      </c>
      <c r="H91" s="35">
        <v>-1.0000000000000001E-5</v>
      </c>
      <c r="I91" s="33" t="str">
        <f t="shared" si="7"/>
        <v>diferente</v>
      </c>
    </row>
    <row r="92" spans="1:9" x14ac:dyDescent="0.2">
      <c r="A92" s="3">
        <v>42927</v>
      </c>
      <c r="B92">
        <f t="shared" si="8"/>
        <v>173</v>
      </c>
      <c r="C92" s="38">
        <v>6.9967930000000003</v>
      </c>
      <c r="D92" s="12">
        <f t="shared" si="9"/>
        <v>0.9938626420454546</v>
      </c>
      <c r="E92" s="12">
        <f t="shared" si="10"/>
        <v>6.9868543735795461</v>
      </c>
      <c r="F92" s="23">
        <f t="shared" si="11"/>
        <v>9.9306162305571917</v>
      </c>
      <c r="G92" s="29">
        <f t="shared" si="6"/>
        <v>-4.2547159271322244E-4</v>
      </c>
      <c r="H92" s="35">
        <v>4.3300000000000001E-4</v>
      </c>
      <c r="I92" s="33" t="str">
        <f t="shared" si="7"/>
        <v>diferente</v>
      </c>
    </row>
    <row r="93" spans="1:9" x14ac:dyDescent="0.2">
      <c r="A93" s="3">
        <v>42926</v>
      </c>
      <c r="B93">
        <f t="shared" si="8"/>
        <v>172</v>
      </c>
      <c r="C93" s="38">
        <v>7.04</v>
      </c>
      <c r="D93" s="12">
        <f t="shared" si="9"/>
        <v>1</v>
      </c>
      <c r="E93" s="12">
        <f t="shared" si="10"/>
        <v>7.03</v>
      </c>
      <c r="F93" s="23">
        <f t="shared" si="11"/>
        <v>9.9301907589644784</v>
      </c>
      <c r="G93" s="29">
        <f t="shared" si="6"/>
        <v>0</v>
      </c>
      <c r="H93" s="35">
        <v>0</v>
      </c>
      <c r="I93" s="33" t="str">
        <f t="shared" si="7"/>
        <v>ok</v>
      </c>
    </row>
    <row r="94" spans="1:9" x14ac:dyDescent="0.2">
      <c r="A94" s="3">
        <v>42923</v>
      </c>
      <c r="B94">
        <f t="shared" si="8"/>
        <v>171</v>
      </c>
      <c r="C94" s="38">
        <v>7.04</v>
      </c>
      <c r="D94" s="12">
        <f t="shared" si="9"/>
        <v>1</v>
      </c>
      <c r="E94" s="12">
        <f t="shared" si="10"/>
        <v>7.03</v>
      </c>
      <c r="F94" s="23">
        <f t="shared" si="11"/>
        <v>9.9301907589644784</v>
      </c>
      <c r="G94" s="29">
        <f t="shared" si="6"/>
        <v>0</v>
      </c>
      <c r="H94" s="35">
        <v>-2.8299999999999999E-4</v>
      </c>
      <c r="I94" s="33" t="str">
        <f t="shared" si="7"/>
        <v>diferente</v>
      </c>
    </row>
    <row r="95" spans="1:9" x14ac:dyDescent="0.2">
      <c r="A95" s="3">
        <v>42922</v>
      </c>
      <c r="B95">
        <f t="shared" si="8"/>
        <v>170</v>
      </c>
      <c r="C95" s="38">
        <v>7.04</v>
      </c>
      <c r="D95" s="12">
        <f t="shared" si="9"/>
        <v>1</v>
      </c>
      <c r="E95" s="12">
        <f t="shared" si="10"/>
        <v>7.03</v>
      </c>
      <c r="F95" s="23">
        <f t="shared" si="11"/>
        <v>9.9301907589644784</v>
      </c>
      <c r="G95" s="29">
        <f t="shared" si="6"/>
        <v>0</v>
      </c>
      <c r="H95" s="35">
        <v>0</v>
      </c>
      <c r="I95" s="33" t="str">
        <f t="shared" si="7"/>
        <v>ok</v>
      </c>
    </row>
    <row r="96" spans="1:9" x14ac:dyDescent="0.2">
      <c r="A96" s="3">
        <v>42921</v>
      </c>
      <c r="B96">
        <f t="shared" si="8"/>
        <v>169</v>
      </c>
      <c r="C96" s="38">
        <v>7.04</v>
      </c>
      <c r="D96" s="12">
        <f t="shared" si="9"/>
        <v>1.0006133020452166</v>
      </c>
      <c r="E96" s="12">
        <f t="shared" si="10"/>
        <v>7.0343115133778733</v>
      </c>
      <c r="F96" s="23">
        <f t="shared" si="11"/>
        <v>9.930148243878536</v>
      </c>
      <c r="G96" s="29">
        <f t="shared" si="6"/>
        <v>4.2515085942440578E-5</v>
      </c>
      <c r="H96" s="35">
        <v>1.7E-5</v>
      </c>
      <c r="I96" s="33" t="str">
        <f t="shared" si="7"/>
        <v>diferente</v>
      </c>
    </row>
    <row r="97" spans="1:9" x14ac:dyDescent="0.2">
      <c r="A97" s="3">
        <v>42920</v>
      </c>
      <c r="B97">
        <f t="shared" si="8"/>
        <v>168</v>
      </c>
      <c r="C97" s="38">
        <v>7.035685</v>
      </c>
      <c r="D97" s="12">
        <f t="shared" si="9"/>
        <v>1.005097857142857</v>
      </c>
      <c r="E97" s="12">
        <f t="shared" si="10"/>
        <v>7.0658379357142849</v>
      </c>
      <c r="F97" s="23">
        <f t="shared" si="11"/>
        <v>9.9298373783565346</v>
      </c>
      <c r="G97" s="29">
        <f t="shared" si="6"/>
        <v>3.5338060794387616E-4</v>
      </c>
      <c r="H97" s="35">
        <v>3.0000000000000001E-6</v>
      </c>
      <c r="I97" s="33" t="str">
        <f t="shared" si="7"/>
        <v>diferente</v>
      </c>
    </row>
    <row r="98" spans="1:9" x14ac:dyDescent="0.2">
      <c r="A98" s="3">
        <v>42919</v>
      </c>
      <c r="B98">
        <f t="shared" si="8"/>
        <v>167</v>
      </c>
      <c r="C98" s="38">
        <v>7</v>
      </c>
      <c r="D98" s="12">
        <f t="shared" si="9"/>
        <v>1</v>
      </c>
      <c r="E98" s="12">
        <f t="shared" si="10"/>
        <v>7.03</v>
      </c>
      <c r="F98" s="23">
        <f t="shared" si="11"/>
        <v>9.9301907589644784</v>
      </c>
      <c r="G98" s="29">
        <f t="shared" si="6"/>
        <v>0</v>
      </c>
      <c r="H98" s="35">
        <v>-1.5999999999999999E-5</v>
      </c>
      <c r="I98" s="33" t="str">
        <f t="shared" si="7"/>
        <v>diferente</v>
      </c>
    </row>
    <row r="99" spans="1:9" x14ac:dyDescent="0.2">
      <c r="A99" s="3">
        <v>42916</v>
      </c>
      <c r="B99">
        <f t="shared" si="8"/>
        <v>166</v>
      </c>
      <c r="C99" s="38">
        <v>7</v>
      </c>
      <c r="D99" s="12">
        <f t="shared" si="9"/>
        <v>1</v>
      </c>
      <c r="E99" s="12">
        <f t="shared" si="10"/>
        <v>7.03</v>
      </c>
      <c r="F99" s="23">
        <f t="shared" si="11"/>
        <v>9.9301907589644784</v>
      </c>
      <c r="G99" s="29">
        <f t="shared" si="6"/>
        <v>0</v>
      </c>
      <c r="H99" s="35">
        <v>-2.8899999999999998E-4</v>
      </c>
      <c r="I99" s="33" t="str">
        <f t="shared" si="7"/>
        <v>diferente</v>
      </c>
    </row>
    <row r="100" spans="1:9" x14ac:dyDescent="0.2">
      <c r="A100" s="3">
        <v>42915</v>
      </c>
      <c r="B100">
        <f t="shared" si="8"/>
        <v>165</v>
      </c>
      <c r="C100" s="38">
        <v>7</v>
      </c>
      <c r="D100" s="12">
        <f t="shared" si="9"/>
        <v>1</v>
      </c>
      <c r="E100" s="12">
        <f t="shared" si="10"/>
        <v>7.03</v>
      </c>
      <c r="F100" s="23">
        <f t="shared" si="11"/>
        <v>9.9301907589644784</v>
      </c>
      <c r="G100" s="29">
        <f t="shared" si="6"/>
        <v>0</v>
      </c>
      <c r="H100" s="35">
        <v>-8.7000000000000001E-5</v>
      </c>
      <c r="I100" s="33" t="str">
        <f t="shared" si="7"/>
        <v>diferente</v>
      </c>
    </row>
    <row r="101" spans="1:9" x14ac:dyDescent="0.2">
      <c r="A101" s="3">
        <v>42914</v>
      </c>
      <c r="B101">
        <f t="shared" si="8"/>
        <v>164</v>
      </c>
      <c r="C101" s="38">
        <v>7</v>
      </c>
      <c r="D101" s="12">
        <f t="shared" si="9"/>
        <v>1.0003166716777767</v>
      </c>
      <c r="E101" s="12">
        <f t="shared" si="10"/>
        <v>7.0322262018947708</v>
      </c>
      <c r="F101" s="23">
        <f t="shared" si="11"/>
        <v>9.9301688067280889</v>
      </c>
      <c r="G101" s="29">
        <f t="shared" si="6"/>
        <v>2.1952236389566337E-5</v>
      </c>
      <c r="H101" s="35">
        <v>-2.6999999999999999E-5</v>
      </c>
      <c r="I101" s="33" t="str">
        <f t="shared" si="7"/>
        <v>diferente</v>
      </c>
    </row>
    <row r="102" spans="1:9" x14ac:dyDescent="0.2">
      <c r="A102" s="3">
        <v>42913</v>
      </c>
      <c r="B102">
        <f t="shared" si="8"/>
        <v>163</v>
      </c>
      <c r="C102" s="38">
        <v>6.9977840000000002</v>
      </c>
      <c r="D102" s="12">
        <f t="shared" si="9"/>
        <v>1.0005335962615092</v>
      </c>
      <c r="E102" s="12">
        <f t="shared" si="10"/>
        <v>7.0337511817184097</v>
      </c>
      <c r="F102" s="23">
        <f t="shared" si="11"/>
        <v>9.9301537691913051</v>
      </c>
      <c r="G102" s="29">
        <f t="shared" si="6"/>
        <v>3.6989773173345952E-5</v>
      </c>
      <c r="H102" s="35">
        <v>7.1000000000000005E-5</v>
      </c>
      <c r="I102" s="33" t="str">
        <f t="shared" si="7"/>
        <v>diferente</v>
      </c>
    </row>
    <row r="103" spans="1:9" x14ac:dyDescent="0.2">
      <c r="A103" s="3">
        <v>42912</v>
      </c>
      <c r="B103">
        <f t="shared" si="8"/>
        <v>162</v>
      </c>
      <c r="C103" s="38">
        <v>6.9940519999999999</v>
      </c>
      <c r="D103" s="12">
        <f t="shared" si="9"/>
        <v>1.0092427128427128</v>
      </c>
      <c r="E103" s="12">
        <f t="shared" si="10"/>
        <v>7.0949762712842714</v>
      </c>
      <c r="F103" s="23">
        <f t="shared" si="11"/>
        <v>9.9295500778133867</v>
      </c>
      <c r="G103" s="29">
        <f t="shared" si="6"/>
        <v>6.4068115109172652E-4</v>
      </c>
      <c r="H103" s="35">
        <v>-3.0800000000000001E-4</v>
      </c>
      <c r="I103" s="33" t="str">
        <f t="shared" si="7"/>
        <v>diferente</v>
      </c>
    </row>
    <row r="104" spans="1:9" x14ac:dyDescent="0.2">
      <c r="A104" s="3">
        <v>42909</v>
      </c>
      <c r="B104">
        <f t="shared" si="8"/>
        <v>161</v>
      </c>
      <c r="C104" s="38">
        <v>6.93</v>
      </c>
      <c r="D104" s="12">
        <f t="shared" si="9"/>
        <v>1.0043478260869565</v>
      </c>
      <c r="E104" s="12">
        <f t="shared" si="10"/>
        <v>7.0605652173913045</v>
      </c>
      <c r="F104" s="23">
        <f t="shared" si="11"/>
        <v>9.9298893685121392</v>
      </c>
      <c r="G104" s="29">
        <f t="shared" si="6"/>
        <v>3.0139045233923412E-4</v>
      </c>
      <c r="H104" s="35">
        <v>-2.22E-4</v>
      </c>
      <c r="I104" s="33" t="str">
        <f t="shared" si="7"/>
        <v>diferente</v>
      </c>
    </row>
    <row r="105" spans="1:9" x14ac:dyDescent="0.2">
      <c r="A105" s="3">
        <v>42908</v>
      </c>
      <c r="B105">
        <f t="shared" si="8"/>
        <v>160</v>
      </c>
      <c r="C105" s="38">
        <v>6.9</v>
      </c>
      <c r="D105" s="12">
        <f t="shared" si="9"/>
        <v>1</v>
      </c>
      <c r="E105" s="12">
        <f t="shared" si="10"/>
        <v>7.03</v>
      </c>
      <c r="F105" s="23">
        <f t="shared" si="11"/>
        <v>9.9301907589644784</v>
      </c>
      <c r="G105" s="29">
        <f t="shared" si="6"/>
        <v>0</v>
      </c>
      <c r="H105" s="35">
        <v>-3.9999999999999998E-6</v>
      </c>
      <c r="I105" s="33" t="str">
        <f t="shared" si="7"/>
        <v>diferente</v>
      </c>
    </row>
    <row r="106" spans="1:9" x14ac:dyDescent="0.2">
      <c r="A106" s="3">
        <v>42907</v>
      </c>
      <c r="B106">
        <f t="shared" si="8"/>
        <v>159</v>
      </c>
      <c r="C106" s="38">
        <v>6.9</v>
      </c>
      <c r="D106" s="12">
        <f t="shared" si="9"/>
        <v>1.0002409275973432</v>
      </c>
      <c r="E106" s="12">
        <f t="shared" si="10"/>
        <v>7.0316937210093231</v>
      </c>
      <c r="F106" s="23">
        <f t="shared" si="11"/>
        <v>9.9301740574318274</v>
      </c>
      <c r="G106" s="29">
        <f t="shared" si="6"/>
        <v>1.670153265109775E-5</v>
      </c>
      <c r="H106" s="35">
        <v>-3.2600000000000001E-4</v>
      </c>
      <c r="I106" s="33" t="str">
        <f t="shared" si="7"/>
        <v>diferente</v>
      </c>
    </row>
    <row r="107" spans="1:9" x14ac:dyDescent="0.2">
      <c r="A107" s="3">
        <v>42906</v>
      </c>
      <c r="B107">
        <f t="shared" si="8"/>
        <v>158</v>
      </c>
      <c r="C107" s="38">
        <v>6.8983379999999999</v>
      </c>
      <c r="D107" s="12">
        <f t="shared" si="9"/>
        <v>1.0055886297376093</v>
      </c>
      <c r="E107" s="12">
        <f t="shared" si="10"/>
        <v>7.0692880670553935</v>
      </c>
      <c r="F107" s="23">
        <f t="shared" si="11"/>
        <v>9.9298033596017614</v>
      </c>
      <c r="G107" s="29">
        <f t="shared" si="6"/>
        <v>3.8739936271703357E-4</v>
      </c>
      <c r="H107" s="35">
        <v>-7.2000000000000002E-5</v>
      </c>
      <c r="I107" s="33" t="str">
        <f t="shared" si="7"/>
        <v>diferente</v>
      </c>
    </row>
    <row r="108" spans="1:9" x14ac:dyDescent="0.2">
      <c r="A108" s="3">
        <v>42905</v>
      </c>
      <c r="B108">
        <f t="shared" si="8"/>
        <v>157</v>
      </c>
      <c r="C108" s="38">
        <v>6.86</v>
      </c>
      <c r="D108" s="12">
        <f t="shared" si="9"/>
        <v>1</v>
      </c>
      <c r="E108" s="12">
        <f t="shared" si="10"/>
        <v>7.03</v>
      </c>
      <c r="F108" s="23">
        <f t="shared" si="11"/>
        <v>9.9301907589644784</v>
      </c>
      <c r="G108" s="29">
        <f t="shared" si="6"/>
        <v>0</v>
      </c>
      <c r="H108" s="35">
        <v>0</v>
      </c>
      <c r="I108" s="33" t="str">
        <f t="shared" si="7"/>
        <v>ok</v>
      </c>
    </row>
    <row r="109" spans="1:9" x14ac:dyDescent="0.2">
      <c r="A109" s="3">
        <v>42902</v>
      </c>
      <c r="B109">
        <f t="shared" si="8"/>
        <v>156</v>
      </c>
      <c r="C109" s="38">
        <v>6.86</v>
      </c>
      <c r="D109" s="12">
        <f t="shared" si="9"/>
        <v>1</v>
      </c>
      <c r="E109" s="12">
        <f t="shared" si="10"/>
        <v>7.03</v>
      </c>
      <c r="F109" s="23">
        <f t="shared" si="11"/>
        <v>9.9301907589644784</v>
      </c>
      <c r="G109" s="29">
        <f t="shared" si="6"/>
        <v>0</v>
      </c>
      <c r="H109" s="35">
        <v>-2.7500000000000002E-4</v>
      </c>
      <c r="I109" s="33" t="str">
        <f t="shared" si="7"/>
        <v>diferente</v>
      </c>
    </row>
    <row r="110" spans="1:9" x14ac:dyDescent="0.2">
      <c r="A110" s="3">
        <v>42901</v>
      </c>
      <c r="B110">
        <f t="shared" si="8"/>
        <v>155</v>
      </c>
      <c r="C110" s="38">
        <v>6.86</v>
      </c>
      <c r="D110" s="12">
        <f t="shared" si="9"/>
        <v>1</v>
      </c>
      <c r="E110" s="12">
        <f t="shared" si="10"/>
        <v>7.03</v>
      </c>
      <c r="F110" s="23">
        <f t="shared" si="11"/>
        <v>9.9301907589644784</v>
      </c>
      <c r="G110" s="29">
        <f t="shared" si="6"/>
        <v>0</v>
      </c>
      <c r="H110" s="35">
        <v>-6.0000000000000002E-6</v>
      </c>
      <c r="I110" s="33" t="str">
        <f t="shared" si="7"/>
        <v>diferente</v>
      </c>
    </row>
    <row r="111" spans="1:9" x14ac:dyDescent="0.2">
      <c r="A111" s="3">
        <v>42900</v>
      </c>
      <c r="B111">
        <f t="shared" si="8"/>
        <v>154</v>
      </c>
      <c r="C111" s="38">
        <v>6.86</v>
      </c>
      <c r="D111" s="12">
        <f t="shared" si="9"/>
        <v>1.0005656258742188</v>
      </c>
      <c r="E111" s="12">
        <f t="shared" si="10"/>
        <v>7.0339763498957586</v>
      </c>
      <c r="F111" s="23">
        <f t="shared" si="11"/>
        <v>9.9301515488544769</v>
      </c>
      <c r="G111" s="29">
        <f t="shared" si="6"/>
        <v>3.9210110001519638E-5</v>
      </c>
      <c r="H111" s="35">
        <v>-3.0800000000000001E-4</v>
      </c>
      <c r="I111" s="33" t="str">
        <f t="shared" si="7"/>
        <v>diferente</v>
      </c>
    </row>
    <row r="112" spans="1:9" x14ac:dyDescent="0.2">
      <c r="A112" s="3">
        <v>42899</v>
      </c>
      <c r="B112">
        <f t="shared" si="8"/>
        <v>153</v>
      </c>
      <c r="C112" s="38">
        <v>6.856122</v>
      </c>
      <c r="D112" s="12">
        <f t="shared" si="9"/>
        <v>0.99943469387755102</v>
      </c>
      <c r="E112" s="12">
        <f t="shared" si="10"/>
        <v>7.0260258979591841</v>
      </c>
      <c r="F112" s="23">
        <f t="shared" si="11"/>
        <v>9.930229947218157</v>
      </c>
      <c r="G112" s="29">
        <f t="shared" si="6"/>
        <v>-3.9188253678545948E-5</v>
      </c>
      <c r="H112" s="35">
        <v>3.8299999999999999E-4</v>
      </c>
      <c r="I112" s="33" t="str">
        <f t="shared" si="7"/>
        <v>diferente</v>
      </c>
    </row>
    <row r="113" spans="1:9" x14ac:dyDescent="0.2">
      <c r="A113" s="3">
        <v>42898</v>
      </c>
      <c r="B113">
        <f t="shared" si="8"/>
        <v>152</v>
      </c>
      <c r="C113" s="38">
        <v>6.86</v>
      </c>
      <c r="D113" s="12">
        <f t="shared" si="9"/>
        <v>1</v>
      </c>
      <c r="E113" s="12">
        <f t="shared" si="10"/>
        <v>7.03</v>
      </c>
      <c r="F113" s="23">
        <f t="shared" si="11"/>
        <v>9.9301907589644784</v>
      </c>
      <c r="G113" s="29">
        <f t="shared" si="6"/>
        <v>0</v>
      </c>
      <c r="H113" s="35">
        <v>0</v>
      </c>
      <c r="I113" s="33" t="str">
        <f t="shared" si="7"/>
        <v>ok</v>
      </c>
    </row>
    <row r="114" spans="1:9" x14ac:dyDescent="0.2">
      <c r="A114" s="3">
        <v>42895</v>
      </c>
      <c r="B114">
        <f t="shared" si="8"/>
        <v>151</v>
      </c>
      <c r="C114" s="38">
        <v>6.86</v>
      </c>
      <c r="D114" s="12">
        <f t="shared" si="9"/>
        <v>1</v>
      </c>
      <c r="E114" s="12">
        <f t="shared" si="10"/>
        <v>7.03</v>
      </c>
      <c r="F114" s="23">
        <f t="shared" si="11"/>
        <v>9.9301907589644784</v>
      </c>
      <c r="G114" s="29">
        <f t="shared" si="6"/>
        <v>0</v>
      </c>
      <c r="H114" s="35">
        <v>-1.0889999999999999E-3</v>
      </c>
      <c r="I114" s="33" t="str">
        <f t="shared" si="7"/>
        <v>diferente</v>
      </c>
    </row>
    <row r="115" spans="1:9" x14ac:dyDescent="0.2">
      <c r="A115" s="3">
        <v>42894</v>
      </c>
      <c r="B115">
        <f t="shared" si="8"/>
        <v>150</v>
      </c>
      <c r="C115" s="38">
        <v>6.86</v>
      </c>
      <c r="D115" s="12">
        <f t="shared" si="9"/>
        <v>1.0132939438700148</v>
      </c>
      <c r="E115" s="12">
        <f t="shared" si="10"/>
        <v>7.1234564254062045</v>
      </c>
      <c r="F115" s="23">
        <f t="shared" si="11"/>
        <v>9.9292692829269456</v>
      </c>
      <c r="G115" s="29">
        <f t="shared" si="6"/>
        <v>9.2147603753289786E-4</v>
      </c>
      <c r="H115" s="35">
        <v>-1.9999999999999999E-6</v>
      </c>
      <c r="I115" s="33" t="str">
        <f t="shared" si="7"/>
        <v>diferente</v>
      </c>
    </row>
    <row r="116" spans="1:9" x14ac:dyDescent="0.2">
      <c r="A116" s="3">
        <v>42893</v>
      </c>
      <c r="B116">
        <f t="shared" si="8"/>
        <v>149</v>
      </c>
      <c r="C116" s="38">
        <v>6.77</v>
      </c>
      <c r="D116" s="12">
        <f t="shared" si="9"/>
        <v>1.0002455551126435</v>
      </c>
      <c r="E116" s="12">
        <f t="shared" si="10"/>
        <v>7.0317262524418833</v>
      </c>
      <c r="F116" s="23">
        <f t="shared" si="11"/>
        <v>9.9301737366447256</v>
      </c>
      <c r="G116" s="29">
        <f t="shared" si="6"/>
        <v>1.7022319752868498E-5</v>
      </c>
      <c r="H116" s="35">
        <v>1.3200000000000001E-4</v>
      </c>
      <c r="I116" s="33" t="str">
        <f t="shared" si="7"/>
        <v>diferente</v>
      </c>
    </row>
    <row r="117" spans="1:9" x14ac:dyDescent="0.2">
      <c r="A117" s="3">
        <v>42892</v>
      </c>
      <c r="B117">
        <f t="shared" si="8"/>
        <v>148</v>
      </c>
      <c r="C117" s="38">
        <v>6.768338</v>
      </c>
      <c r="D117" s="12">
        <f t="shared" si="9"/>
        <v>0.99975450516986708</v>
      </c>
      <c r="E117" s="12">
        <f t="shared" si="10"/>
        <v>7.0282741713441661</v>
      </c>
      <c r="F117" s="23">
        <f t="shared" si="11"/>
        <v>9.9302077771636803</v>
      </c>
      <c r="G117" s="29">
        <f t="shared" si="6"/>
        <v>-1.7018199201856987E-5</v>
      </c>
      <c r="H117" s="35">
        <v>2.02E-4</v>
      </c>
      <c r="I117" s="33" t="str">
        <f t="shared" si="7"/>
        <v>diferente</v>
      </c>
    </row>
    <row r="118" spans="1:9" x14ac:dyDescent="0.2">
      <c r="A118" s="3">
        <v>42891</v>
      </c>
      <c r="B118">
        <f t="shared" si="8"/>
        <v>147</v>
      </c>
      <c r="C118" s="38">
        <v>6.77</v>
      </c>
      <c r="D118" s="12">
        <f t="shared" si="9"/>
        <v>1</v>
      </c>
      <c r="E118" s="12">
        <f t="shared" si="10"/>
        <v>7.03</v>
      </c>
      <c r="F118" s="23">
        <f t="shared" si="11"/>
        <v>9.9301907589644784</v>
      </c>
      <c r="G118" s="29">
        <f t="shared" si="6"/>
        <v>0</v>
      </c>
      <c r="H118" s="35">
        <v>-6.3999999999999997E-5</v>
      </c>
      <c r="I118" s="33" t="str">
        <f t="shared" si="7"/>
        <v>diferente</v>
      </c>
    </row>
    <row r="119" spans="1:9" x14ac:dyDescent="0.2">
      <c r="A119" s="3">
        <v>42888</v>
      </c>
      <c r="B119">
        <f t="shared" si="8"/>
        <v>146</v>
      </c>
      <c r="C119" s="38">
        <v>6.77</v>
      </c>
      <c r="D119" s="12">
        <f t="shared" si="9"/>
        <v>1</v>
      </c>
      <c r="E119" s="12">
        <f t="shared" si="10"/>
        <v>7.03</v>
      </c>
      <c r="F119" s="23">
        <f t="shared" si="11"/>
        <v>9.9301907589644784</v>
      </c>
      <c r="G119" s="29">
        <f t="shared" si="6"/>
        <v>0</v>
      </c>
      <c r="H119" s="35">
        <v>-1.6699999999999999E-4</v>
      </c>
      <c r="I119" s="33" t="str">
        <f t="shared" si="7"/>
        <v>diferente</v>
      </c>
    </row>
    <row r="120" spans="1:9" x14ac:dyDescent="0.2">
      <c r="A120" s="3">
        <v>42887</v>
      </c>
      <c r="B120">
        <f t="shared" si="8"/>
        <v>145</v>
      </c>
      <c r="C120" s="38">
        <v>6.77</v>
      </c>
      <c r="D120" s="12">
        <f t="shared" si="9"/>
        <v>1</v>
      </c>
      <c r="E120" s="12">
        <f t="shared" si="10"/>
        <v>7.03</v>
      </c>
      <c r="F120" s="23">
        <f t="shared" si="11"/>
        <v>9.9301907589644784</v>
      </c>
      <c r="G120" s="29">
        <f t="shared" si="6"/>
        <v>0</v>
      </c>
      <c r="H120" s="35">
        <v>-2.63E-4</v>
      </c>
      <c r="I120" s="33" t="str">
        <f t="shared" si="7"/>
        <v>diferente</v>
      </c>
    </row>
    <row r="121" spans="1:9" x14ac:dyDescent="0.2">
      <c r="A121" s="3">
        <v>42886</v>
      </c>
      <c r="B121">
        <f t="shared" si="8"/>
        <v>144</v>
      </c>
      <c r="C121" s="38">
        <v>6.77</v>
      </c>
      <c r="D121" s="12">
        <f t="shared" si="9"/>
        <v>1.001008697390487</v>
      </c>
      <c r="E121" s="12">
        <f t="shared" si="10"/>
        <v>7.0370911426551244</v>
      </c>
      <c r="F121" s="23">
        <f t="shared" si="11"/>
        <v>9.9301208346291361</v>
      </c>
      <c r="G121" s="29">
        <f t="shared" si="6"/>
        <v>6.9924335342363975E-5</v>
      </c>
      <c r="H121" s="35">
        <v>7.9999999999999996E-6</v>
      </c>
      <c r="I121" s="33" t="str">
        <f t="shared" si="7"/>
        <v>diferente</v>
      </c>
    </row>
    <row r="122" spans="1:9" x14ac:dyDescent="0.2">
      <c r="A122" s="3">
        <v>42885</v>
      </c>
      <c r="B122">
        <f t="shared" si="8"/>
        <v>143</v>
      </c>
      <c r="C122" s="38">
        <v>6.7631779999999999</v>
      </c>
      <c r="D122" s="12">
        <f t="shared" si="9"/>
        <v>0.99899231905465291</v>
      </c>
      <c r="E122" s="12">
        <f t="shared" si="10"/>
        <v>7.0229160029542106</v>
      </c>
      <c r="F122" s="23">
        <f t="shared" si="11"/>
        <v>9.9302606138216856</v>
      </c>
      <c r="G122" s="29">
        <f t="shared" si="6"/>
        <v>-6.9854857207118926E-5</v>
      </c>
      <c r="H122" s="35">
        <v>3.97E-4</v>
      </c>
      <c r="I122" s="33" t="str">
        <f t="shared" si="7"/>
        <v>diferente</v>
      </c>
    </row>
    <row r="123" spans="1:9" x14ac:dyDescent="0.2">
      <c r="A123" s="3">
        <v>42884</v>
      </c>
      <c r="B123">
        <f t="shared" si="8"/>
        <v>142</v>
      </c>
      <c r="C123" s="38">
        <v>6.77</v>
      </c>
      <c r="D123" s="12">
        <f t="shared" si="9"/>
        <v>1</v>
      </c>
      <c r="E123" s="12">
        <f t="shared" si="10"/>
        <v>7.03</v>
      </c>
      <c r="F123" s="23">
        <f t="shared" si="11"/>
        <v>9.9301907589644784</v>
      </c>
      <c r="G123" s="29">
        <f t="shared" si="6"/>
        <v>0</v>
      </c>
      <c r="H123" s="35">
        <v>7.8999999999999996E-5</v>
      </c>
      <c r="I123" s="33" t="str">
        <f t="shared" si="7"/>
        <v>diferente</v>
      </c>
    </row>
    <row r="124" spans="1:9" x14ac:dyDescent="0.2">
      <c r="A124" s="3">
        <v>42881</v>
      </c>
      <c r="B124">
        <f t="shared" si="8"/>
        <v>141</v>
      </c>
      <c r="C124" s="38">
        <v>6.77</v>
      </c>
      <c r="D124" s="12">
        <f t="shared" si="9"/>
        <v>1</v>
      </c>
      <c r="E124" s="12">
        <f t="shared" si="10"/>
        <v>7.03</v>
      </c>
      <c r="F124" s="23">
        <f t="shared" si="11"/>
        <v>9.9301907589644784</v>
      </c>
      <c r="G124" s="29">
        <f t="shared" si="6"/>
        <v>0</v>
      </c>
      <c r="H124" s="35">
        <v>-5.1000000000000004E-4</v>
      </c>
      <c r="I124" s="33" t="str">
        <f t="shared" si="7"/>
        <v>diferente</v>
      </c>
    </row>
    <row r="125" spans="1:9" x14ac:dyDescent="0.2">
      <c r="A125" s="3">
        <v>42880</v>
      </c>
      <c r="B125">
        <f t="shared" si="8"/>
        <v>140</v>
      </c>
      <c r="C125" s="38">
        <v>6.77</v>
      </c>
      <c r="D125" s="12">
        <f t="shared" si="9"/>
        <v>1</v>
      </c>
      <c r="E125" s="12">
        <f t="shared" si="10"/>
        <v>7.03</v>
      </c>
      <c r="F125" s="23">
        <f t="shared" si="11"/>
        <v>9.9301907589644784</v>
      </c>
      <c r="G125" s="29">
        <f t="shared" si="6"/>
        <v>0</v>
      </c>
      <c r="H125" s="35">
        <v>-6.9999999999999999E-6</v>
      </c>
      <c r="I125" s="33" t="str">
        <f t="shared" si="7"/>
        <v>diferente</v>
      </c>
    </row>
    <row r="126" spans="1:9" x14ac:dyDescent="0.2">
      <c r="A126" s="3">
        <v>42879</v>
      </c>
      <c r="B126">
        <f t="shared" si="8"/>
        <v>139</v>
      </c>
      <c r="C126" s="38">
        <v>6.77</v>
      </c>
      <c r="D126" s="12">
        <f t="shared" si="9"/>
        <v>0.99909653338591009</v>
      </c>
      <c r="E126" s="12">
        <f t="shared" si="10"/>
        <v>7.0236486297029481</v>
      </c>
      <c r="F126" s="23">
        <f t="shared" si="11"/>
        <v>9.9302533893890157</v>
      </c>
      <c r="G126" s="29">
        <f t="shared" si="6"/>
        <v>-6.2630424537246654E-5</v>
      </c>
      <c r="H126" s="35">
        <v>-2.9E-5</v>
      </c>
      <c r="I126" s="33" t="str">
        <f t="shared" si="7"/>
        <v>diferente</v>
      </c>
    </row>
    <row r="127" spans="1:9" x14ac:dyDescent="0.2">
      <c r="A127" s="3">
        <v>42878</v>
      </c>
      <c r="B127">
        <f t="shared" si="8"/>
        <v>138</v>
      </c>
      <c r="C127" s="38">
        <v>6.776122</v>
      </c>
      <c r="D127" s="12">
        <f t="shared" si="9"/>
        <v>1.0003055778136927</v>
      </c>
      <c r="E127" s="12">
        <f t="shared" si="10"/>
        <v>7.0321482120302594</v>
      </c>
      <c r="F127" s="23">
        <f t="shared" si="11"/>
        <v>9.9301695757725721</v>
      </c>
      <c r="G127" s="29">
        <f t="shared" si="6"/>
        <v>2.1183191906359866E-5</v>
      </c>
      <c r="H127" s="35">
        <v>2.8800000000000001E-4</v>
      </c>
      <c r="I127" s="33" t="str">
        <f t="shared" si="7"/>
        <v>diferente</v>
      </c>
    </row>
    <row r="128" spans="1:9" x14ac:dyDescent="0.2">
      <c r="A128" s="3">
        <v>42877</v>
      </c>
      <c r="B128">
        <f t="shared" si="8"/>
        <v>137</v>
      </c>
      <c r="C128" s="38">
        <v>6.7740520000000002</v>
      </c>
      <c r="D128" s="12">
        <f t="shared" si="9"/>
        <v>1.0035632592592594</v>
      </c>
      <c r="E128" s="12">
        <f t="shared" si="10"/>
        <v>7.0550497125925933</v>
      </c>
      <c r="F128" s="23">
        <f t="shared" si="11"/>
        <v>9.9299437531780814</v>
      </c>
      <c r="G128" s="29">
        <f t="shared" si="6"/>
        <v>2.4700578639702542E-4</v>
      </c>
      <c r="H128" s="35">
        <v>-1.05E-4</v>
      </c>
      <c r="I128" s="33" t="str">
        <f t="shared" si="7"/>
        <v>diferente</v>
      </c>
    </row>
    <row r="129" spans="1:9" x14ac:dyDescent="0.2">
      <c r="A129" s="3">
        <v>42874</v>
      </c>
      <c r="B129">
        <f t="shared" si="8"/>
        <v>136</v>
      </c>
      <c r="C129" s="38">
        <v>6.75</v>
      </c>
      <c r="D129" s="12">
        <f t="shared" si="9"/>
        <v>1</v>
      </c>
      <c r="E129" s="12">
        <f t="shared" si="10"/>
        <v>7.03</v>
      </c>
      <c r="F129" s="23">
        <f t="shared" si="11"/>
        <v>9.9301907589644784</v>
      </c>
      <c r="G129" s="29">
        <f t="shared" si="6"/>
        <v>0</v>
      </c>
      <c r="H129" s="35">
        <v>-3.8299999999999999E-4</v>
      </c>
      <c r="I129" s="33" t="str">
        <f t="shared" si="7"/>
        <v>diferente</v>
      </c>
    </row>
    <row r="130" spans="1:9" x14ac:dyDescent="0.2">
      <c r="A130" s="3">
        <v>42873</v>
      </c>
      <c r="B130">
        <f t="shared" si="8"/>
        <v>135</v>
      </c>
      <c r="C130" s="38">
        <v>6.75</v>
      </c>
      <c r="D130" s="12">
        <f t="shared" si="9"/>
        <v>1.0305343511450382</v>
      </c>
      <c r="E130" s="12">
        <f t="shared" si="10"/>
        <v>7.2446564885496185</v>
      </c>
      <c r="F130" s="23">
        <f t="shared" si="11"/>
        <v>9.9280745105781367</v>
      </c>
      <c r="G130" s="29">
        <f t="shared" si="6"/>
        <v>2.1162483863417236E-3</v>
      </c>
      <c r="H130" s="35">
        <v>-1.5659999999999999E-3</v>
      </c>
      <c r="I130" s="33" t="str">
        <f t="shared" si="7"/>
        <v>diferente</v>
      </c>
    </row>
    <row r="131" spans="1:9" x14ac:dyDescent="0.2">
      <c r="A131" s="3">
        <v>42872</v>
      </c>
      <c r="B131">
        <f t="shared" si="8"/>
        <v>134</v>
      </c>
      <c r="C131" s="38">
        <v>6.55</v>
      </c>
      <c r="D131" s="12">
        <f t="shared" si="9"/>
        <v>1.003062787136294</v>
      </c>
      <c r="E131" s="12">
        <f t="shared" si="10"/>
        <v>7.0515313935681476</v>
      </c>
      <c r="F131" s="23">
        <f t="shared" si="11"/>
        <v>9.9299784452558235</v>
      </c>
      <c r="G131" s="29">
        <f t="shared" si="6"/>
        <v>2.1231370865493204E-4</v>
      </c>
      <c r="H131" s="35">
        <v>-1.4899999999999999E-4</v>
      </c>
      <c r="I131" s="33" t="str">
        <f t="shared" si="7"/>
        <v>diferente</v>
      </c>
    </row>
    <row r="132" spans="1:9" x14ac:dyDescent="0.2">
      <c r="A132" s="3">
        <v>42871</v>
      </c>
      <c r="B132">
        <f t="shared" si="8"/>
        <v>133</v>
      </c>
      <c r="C132" s="38">
        <v>6.53</v>
      </c>
      <c r="D132" s="12">
        <f t="shared" si="9"/>
        <v>1.0015337423312884</v>
      </c>
      <c r="E132" s="12">
        <f t="shared" si="10"/>
        <v>7.0407822085889578</v>
      </c>
      <c r="F132" s="23">
        <f t="shared" si="11"/>
        <v>9.9300844381580315</v>
      </c>
      <c r="G132" s="29">
        <f t="shared" si="6"/>
        <v>1.0632080644690234E-4</v>
      </c>
      <c r="H132" s="35">
        <v>-1.56E-4</v>
      </c>
      <c r="I132" s="33" t="str">
        <f t="shared" si="7"/>
        <v>diferente</v>
      </c>
    </row>
    <row r="133" spans="1:9" x14ac:dyDescent="0.2">
      <c r="A133" s="3">
        <v>42870</v>
      </c>
      <c r="B133">
        <f t="shared" si="8"/>
        <v>132</v>
      </c>
      <c r="C133" s="38">
        <v>6.52</v>
      </c>
      <c r="D133" s="12">
        <f t="shared" si="9"/>
        <v>1</v>
      </c>
      <c r="E133" s="12">
        <f t="shared" si="10"/>
        <v>7.03</v>
      </c>
      <c r="F133" s="23">
        <f t="shared" si="11"/>
        <v>9.9301907589644784</v>
      </c>
      <c r="G133" s="29">
        <f t="shared" si="6"/>
        <v>0</v>
      </c>
      <c r="H133" s="35">
        <v>8.8999999999999995E-5</v>
      </c>
      <c r="I133" s="33" t="str">
        <f t="shared" si="7"/>
        <v>diferente</v>
      </c>
    </row>
    <row r="134" spans="1:9" x14ac:dyDescent="0.2">
      <c r="A134" s="3">
        <v>42867</v>
      </c>
      <c r="B134">
        <f t="shared" si="8"/>
        <v>131</v>
      </c>
      <c r="C134" s="38">
        <v>6.52</v>
      </c>
      <c r="D134" s="12">
        <f t="shared" si="9"/>
        <v>1</v>
      </c>
      <c r="E134" s="12">
        <f t="shared" si="10"/>
        <v>7.03</v>
      </c>
      <c r="F134" s="23">
        <f t="shared" si="11"/>
        <v>9.9301907589644784</v>
      </c>
      <c r="G134" s="29">
        <f t="shared" si="6"/>
        <v>0</v>
      </c>
      <c r="H134" s="35">
        <v>5.3999999999999998E-5</v>
      </c>
      <c r="I134" s="33" t="str">
        <f t="shared" si="7"/>
        <v>diferente</v>
      </c>
    </row>
    <row r="135" spans="1:9" x14ac:dyDescent="0.2">
      <c r="A135" s="3">
        <v>42866</v>
      </c>
      <c r="B135">
        <f t="shared" si="8"/>
        <v>130</v>
      </c>
      <c r="C135" s="38">
        <v>6.52</v>
      </c>
      <c r="D135" s="12">
        <f t="shared" si="9"/>
        <v>1.0015360983102919</v>
      </c>
      <c r="E135" s="12">
        <f t="shared" si="10"/>
        <v>7.0407987711213522</v>
      </c>
      <c r="F135" s="23">
        <f t="shared" si="11"/>
        <v>9.9300842748405707</v>
      </c>
      <c r="G135" s="29">
        <f t="shared" si="6"/>
        <v>1.0648412390779072E-4</v>
      </c>
      <c r="H135" s="35">
        <v>-1.2899999999999999E-4</v>
      </c>
      <c r="I135" s="33" t="str">
        <f t="shared" si="7"/>
        <v>diferente</v>
      </c>
    </row>
    <row r="136" spans="1:9" x14ac:dyDescent="0.2">
      <c r="A136" s="3">
        <v>42865</v>
      </c>
      <c r="B136">
        <f t="shared" si="8"/>
        <v>129</v>
      </c>
      <c r="C136" s="38">
        <v>6.51</v>
      </c>
      <c r="D136" s="12">
        <f t="shared" si="9"/>
        <v>1.0007080278304434</v>
      </c>
      <c r="E136" s="12">
        <f t="shared" si="10"/>
        <v>7.0349774356480177</v>
      </c>
      <c r="F136" s="23">
        <f t="shared" si="11"/>
        <v>9.9301416773669366</v>
      </c>
      <c r="G136" s="29">
        <f t="shared" si="6"/>
        <v>4.9081597541800193E-5</v>
      </c>
      <c r="H136" s="35">
        <v>-1.3899999999999999E-4</v>
      </c>
      <c r="I136" s="33" t="str">
        <f t="shared" si="7"/>
        <v>diferente</v>
      </c>
    </row>
    <row r="137" spans="1:9" x14ac:dyDescent="0.2">
      <c r="A137" s="3">
        <v>42864</v>
      </c>
      <c r="B137">
        <f t="shared" si="8"/>
        <v>128</v>
      </c>
      <c r="C137" s="38">
        <v>6.5053939999999999</v>
      </c>
      <c r="D137" s="12">
        <f t="shared" si="9"/>
        <v>0.99257589045677386</v>
      </c>
      <c r="E137" s="12">
        <f t="shared" si="10"/>
        <v>6.9778085099111209</v>
      </c>
      <c r="F137" s="23">
        <f t="shared" si="11"/>
        <v>9.9307054390777836</v>
      </c>
      <c r="G137" s="29">
        <f t="shared" si="6"/>
        <v>-5.1468011330513264E-4</v>
      </c>
      <c r="H137" s="35">
        <v>2.2100000000000001E-4</v>
      </c>
      <c r="I137" s="33" t="str">
        <f t="shared" si="7"/>
        <v>diferente</v>
      </c>
    </row>
    <row r="138" spans="1:9" x14ac:dyDescent="0.2">
      <c r="A138" s="3">
        <v>42863</v>
      </c>
      <c r="B138">
        <f t="shared" si="8"/>
        <v>127</v>
      </c>
      <c r="C138" s="38">
        <v>6.5540520000000004</v>
      </c>
      <c r="D138" s="12">
        <f t="shared" si="9"/>
        <v>1.0027699118781239</v>
      </c>
      <c r="E138" s="12">
        <f t="shared" si="10"/>
        <v>7.0494724805032112</v>
      </c>
      <c r="F138" s="23">
        <f t="shared" si="11"/>
        <v>9.9299987471008802</v>
      </c>
      <c r="G138" s="29">
        <f t="shared" si="6"/>
        <v>1.9201186359829592E-4</v>
      </c>
      <c r="H138" s="35">
        <v>-3.0000000000000001E-6</v>
      </c>
      <c r="I138" s="33" t="str">
        <f t="shared" si="7"/>
        <v>diferente</v>
      </c>
    </row>
    <row r="139" spans="1:9" x14ac:dyDescent="0.2">
      <c r="A139" s="3">
        <v>42860</v>
      </c>
      <c r="B139">
        <f t="shared" si="8"/>
        <v>126</v>
      </c>
      <c r="C139" s="38">
        <v>6.5359480000000003</v>
      </c>
      <c r="D139" s="12">
        <f t="shared" si="9"/>
        <v>0.99878375410897502</v>
      </c>
      <c r="E139" s="12">
        <f t="shared" si="10"/>
        <v>7.0214497913860949</v>
      </c>
      <c r="F139" s="23">
        <f t="shared" si="11"/>
        <v>9.9302750721661326</v>
      </c>
      <c r="G139" s="29">
        <f t="shared" si="6"/>
        <v>-8.4313201654140357E-5</v>
      </c>
      <c r="H139" s="35">
        <v>-4.0299999999999998E-4</v>
      </c>
      <c r="I139" s="33" t="str">
        <f t="shared" si="7"/>
        <v>diferente</v>
      </c>
    </row>
    <row r="140" spans="1:9" x14ac:dyDescent="0.2">
      <c r="A140" s="3">
        <v>42859</v>
      </c>
      <c r="B140">
        <f t="shared" si="8"/>
        <v>125</v>
      </c>
      <c r="C140" s="38">
        <v>6.5439069999999999</v>
      </c>
      <c r="D140" s="12">
        <f t="shared" si="9"/>
        <v>1.0021297090352219</v>
      </c>
      <c r="E140" s="12">
        <f t="shared" si="10"/>
        <v>7.0449718545176099</v>
      </c>
      <c r="F140" s="23">
        <f t="shared" si="11"/>
        <v>9.9300431256655397</v>
      </c>
      <c r="G140" s="29">
        <f t="shared" si="6"/>
        <v>1.47633298938743E-4</v>
      </c>
      <c r="H140" s="35">
        <v>9.0000000000000006E-5</v>
      </c>
      <c r="I140" s="33" t="str">
        <f t="shared" si="7"/>
        <v>diferente</v>
      </c>
    </row>
    <row r="141" spans="1:9" x14ac:dyDescent="0.2">
      <c r="A141" s="3">
        <v>42858</v>
      </c>
      <c r="B141">
        <f t="shared" si="8"/>
        <v>124</v>
      </c>
      <c r="C141" s="38">
        <v>6.53</v>
      </c>
      <c r="D141" s="12">
        <f t="shared" si="9"/>
        <v>1.0010593139141113</v>
      </c>
      <c r="E141" s="12">
        <f t="shared" si="10"/>
        <v>7.0374469768162022</v>
      </c>
      <c r="F141" s="23">
        <f t="shared" si="11"/>
        <v>9.9301173258457958</v>
      </c>
      <c r="G141" s="29">
        <f t="shared" ref="G141:G204" si="12">$D$7-F141</f>
        <v>7.3433118682686427E-5</v>
      </c>
      <c r="H141" s="35">
        <v>1.7200000000000001E-4</v>
      </c>
      <c r="I141" s="33" t="str">
        <f t="shared" ref="I141:I204" si="13">IF(G141=H141,"ok","diferente")</f>
        <v>diferente</v>
      </c>
    </row>
    <row r="142" spans="1:9" x14ac:dyDescent="0.2">
      <c r="A142" s="3">
        <v>42857</v>
      </c>
      <c r="B142">
        <f t="shared" ref="B142:B205" si="14">B141-1</f>
        <v>123</v>
      </c>
      <c r="C142" s="38">
        <v>6.5230899999999998</v>
      </c>
      <c r="D142" s="12">
        <f t="shared" si="9"/>
        <v>0.99894180704441038</v>
      </c>
      <c r="E142" s="12">
        <f t="shared" si="10"/>
        <v>7.022560903522205</v>
      </c>
      <c r="F142" s="23">
        <f t="shared" si="11"/>
        <v>9.9302641154611138</v>
      </c>
      <c r="G142" s="29">
        <f t="shared" si="12"/>
        <v>-7.3356496635312851E-5</v>
      </c>
      <c r="H142" s="35">
        <v>2.12E-4</v>
      </c>
      <c r="I142" s="33" t="str">
        <f t="shared" si="13"/>
        <v>diferente</v>
      </c>
    </row>
    <row r="143" spans="1:9" x14ac:dyDescent="0.2">
      <c r="A143" s="3">
        <v>42853</v>
      </c>
      <c r="B143">
        <f t="shared" si="14"/>
        <v>122</v>
      </c>
      <c r="C143" s="38">
        <v>6.53</v>
      </c>
      <c r="D143" s="12">
        <f t="shared" si="9"/>
        <v>1</v>
      </c>
      <c r="E143" s="12">
        <f t="shared" si="10"/>
        <v>7.03</v>
      </c>
      <c r="F143" s="23">
        <f t="shared" si="11"/>
        <v>9.9301907589644784</v>
      </c>
      <c r="G143" s="29">
        <f t="shared" si="12"/>
        <v>0</v>
      </c>
      <c r="H143" s="35">
        <v>-1.44E-4</v>
      </c>
      <c r="I143" s="33" t="str">
        <f t="shared" si="13"/>
        <v>diferente</v>
      </c>
    </row>
    <row r="144" spans="1:9" x14ac:dyDescent="0.2">
      <c r="A144" s="3">
        <v>42852</v>
      </c>
      <c r="B144">
        <f t="shared" si="14"/>
        <v>121</v>
      </c>
      <c r="C144" s="38">
        <v>6.53</v>
      </c>
      <c r="D144" s="12">
        <f t="shared" si="9"/>
        <v>1</v>
      </c>
      <c r="E144" s="12">
        <f t="shared" si="10"/>
        <v>7.03</v>
      </c>
      <c r="F144" s="23">
        <f t="shared" si="11"/>
        <v>9.9301907589644784</v>
      </c>
      <c r="G144" s="29">
        <f t="shared" si="12"/>
        <v>0</v>
      </c>
      <c r="H144" s="35">
        <v>1.12E-4</v>
      </c>
      <c r="I144" s="33" t="str">
        <f t="shared" si="13"/>
        <v>diferente</v>
      </c>
    </row>
    <row r="145" spans="1:9" x14ac:dyDescent="0.2">
      <c r="A145" s="3">
        <v>42851</v>
      </c>
      <c r="B145">
        <f t="shared" si="14"/>
        <v>120</v>
      </c>
      <c r="C145" s="38">
        <v>6.53</v>
      </c>
      <c r="D145" s="12">
        <f t="shared" ref="D145:D208" si="15">C145/C146</f>
        <v>1.0000848464019765</v>
      </c>
      <c r="E145" s="12">
        <f t="shared" ref="E145:E208" si="16">$C$12*D145</f>
        <v>7.0305964702058947</v>
      </c>
      <c r="F145" s="23">
        <f t="shared" ref="F145:F208" si="17">10/(1+E145/36000*36)</f>
        <v>9.9301848772534882</v>
      </c>
      <c r="G145" s="29">
        <f t="shared" si="12"/>
        <v>5.8817109902520315E-6</v>
      </c>
      <c r="H145" s="35">
        <v>-1.4899999999999999E-4</v>
      </c>
      <c r="I145" s="33" t="str">
        <f t="shared" si="13"/>
        <v>diferente</v>
      </c>
    </row>
    <row r="146" spans="1:9" x14ac:dyDescent="0.2">
      <c r="A146" s="3">
        <v>42850</v>
      </c>
      <c r="B146">
        <f t="shared" si="14"/>
        <v>119</v>
      </c>
      <c r="C146" s="38">
        <v>6.5294460000000001</v>
      </c>
      <c r="D146" s="12">
        <f t="shared" si="15"/>
        <v>1.004530153846154</v>
      </c>
      <c r="E146" s="12">
        <f t="shared" si="16"/>
        <v>7.061846981538463</v>
      </c>
      <c r="F146" s="23">
        <f t="shared" si="17"/>
        <v>9.9298767299872903</v>
      </c>
      <c r="G146" s="29">
        <f t="shared" si="12"/>
        <v>3.1402897718812994E-4</v>
      </c>
      <c r="H146" s="35">
        <v>-1.8000000000000001E-4</v>
      </c>
      <c r="I146" s="33" t="str">
        <f t="shared" si="13"/>
        <v>diferente</v>
      </c>
    </row>
    <row r="147" spans="1:9" x14ac:dyDescent="0.2">
      <c r="A147" s="3">
        <v>42849</v>
      </c>
      <c r="B147">
        <f t="shared" si="14"/>
        <v>118</v>
      </c>
      <c r="C147" s="38">
        <v>6.5</v>
      </c>
      <c r="D147" s="12">
        <f t="shared" si="15"/>
        <v>1</v>
      </c>
      <c r="E147" s="12">
        <f t="shared" si="16"/>
        <v>7.03</v>
      </c>
      <c r="F147" s="23">
        <f t="shared" si="17"/>
        <v>9.9301907589644784</v>
      </c>
      <c r="G147" s="29">
        <f t="shared" si="12"/>
        <v>0</v>
      </c>
      <c r="H147" s="35">
        <v>-2.4600000000000002E-4</v>
      </c>
      <c r="I147" s="33" t="str">
        <f t="shared" si="13"/>
        <v>diferente</v>
      </c>
    </row>
    <row r="148" spans="1:9" x14ac:dyDescent="0.2">
      <c r="A148" s="3">
        <v>42846</v>
      </c>
      <c r="B148">
        <f t="shared" si="14"/>
        <v>117</v>
      </c>
      <c r="C148" s="38">
        <v>6.5</v>
      </c>
      <c r="D148" s="12">
        <f t="shared" si="15"/>
        <v>0.99396799056066831</v>
      </c>
      <c r="E148" s="12">
        <f t="shared" si="16"/>
        <v>6.9875949736414986</v>
      </c>
      <c r="F148" s="23">
        <f t="shared" si="17"/>
        <v>9.9306089269766584</v>
      </c>
      <c r="G148" s="29">
        <f t="shared" si="12"/>
        <v>-4.1816801217997579E-4</v>
      </c>
      <c r="H148" s="35">
        <v>-1.0000000000000001E-5</v>
      </c>
      <c r="I148" s="33" t="str">
        <f t="shared" si="13"/>
        <v>diferente</v>
      </c>
    </row>
    <row r="149" spans="1:9" x14ac:dyDescent="0.2">
      <c r="A149" s="3">
        <v>42845</v>
      </c>
      <c r="B149">
        <f t="shared" si="14"/>
        <v>116</v>
      </c>
      <c r="C149" s="38">
        <v>6.5394459999999999</v>
      </c>
      <c r="D149" s="12">
        <f t="shared" si="15"/>
        <v>0.99838870229007637</v>
      </c>
      <c r="E149" s="12">
        <f t="shared" si="16"/>
        <v>7.0186725770992373</v>
      </c>
      <c r="F149" s="23">
        <f t="shared" si="17"/>
        <v>9.930302458452557</v>
      </c>
      <c r="G149" s="29">
        <f t="shared" si="12"/>
        <v>-1.1169948807854269E-4</v>
      </c>
      <c r="H149" s="35">
        <v>-5.0000000000000004E-6</v>
      </c>
      <c r="I149" s="33" t="str">
        <f t="shared" si="13"/>
        <v>diferente</v>
      </c>
    </row>
    <row r="150" spans="1:9" x14ac:dyDescent="0.2">
      <c r="A150" s="3">
        <v>42844</v>
      </c>
      <c r="B150">
        <f t="shared" si="14"/>
        <v>115</v>
      </c>
      <c r="C150" s="38">
        <v>6.55</v>
      </c>
      <c r="D150" s="12">
        <f t="shared" si="15"/>
        <v>0.99779707732287548</v>
      </c>
      <c r="E150" s="12">
        <f t="shared" si="16"/>
        <v>7.0145134535798146</v>
      </c>
      <c r="F150" s="23">
        <f t="shared" si="17"/>
        <v>9.9303434721161743</v>
      </c>
      <c r="G150" s="29">
        <f t="shared" si="12"/>
        <v>-1.5271315169584909E-4</v>
      </c>
      <c r="H150" s="35">
        <v>-6.0000000000000002E-6</v>
      </c>
      <c r="I150" s="33" t="str">
        <f t="shared" si="13"/>
        <v>diferente</v>
      </c>
    </row>
    <row r="151" spans="1:9" x14ac:dyDescent="0.2">
      <c r="A151" s="3">
        <v>42843</v>
      </c>
      <c r="B151">
        <f t="shared" si="14"/>
        <v>114</v>
      </c>
      <c r="C151" s="38">
        <v>6.5644609999999997</v>
      </c>
      <c r="D151" s="12">
        <f t="shared" si="15"/>
        <v>1.0012719409431368</v>
      </c>
      <c r="E151" s="12">
        <f t="shared" si="16"/>
        <v>7.038941744830252</v>
      </c>
      <c r="F151" s="23">
        <f t="shared" si="17"/>
        <v>9.9301025863743231</v>
      </c>
      <c r="G151" s="29">
        <f t="shared" si="12"/>
        <v>8.8172590155366493E-5</v>
      </c>
      <c r="H151" s="35">
        <v>2.23E-4</v>
      </c>
      <c r="I151" s="33" t="str">
        <f t="shared" si="13"/>
        <v>diferente</v>
      </c>
    </row>
    <row r="152" spans="1:9" x14ac:dyDescent="0.2">
      <c r="A152" s="3">
        <v>42842</v>
      </c>
      <c r="B152">
        <f t="shared" si="14"/>
        <v>113</v>
      </c>
      <c r="C152" s="38">
        <v>6.5561220000000002</v>
      </c>
      <c r="D152" s="12">
        <f t="shared" si="15"/>
        <v>0.99940884146341469</v>
      </c>
      <c r="E152" s="12">
        <f t="shared" si="16"/>
        <v>7.0258441554878059</v>
      </c>
      <c r="F152" s="23">
        <f t="shared" si="17"/>
        <v>9.9302317393712993</v>
      </c>
      <c r="G152" s="29">
        <f t="shared" si="12"/>
        <v>-4.0980406820878557E-5</v>
      </c>
      <c r="H152" s="35">
        <v>1.3799999999999999E-4</v>
      </c>
      <c r="I152" s="33" t="str">
        <f t="shared" si="13"/>
        <v>diferente</v>
      </c>
    </row>
    <row r="153" spans="1:9" x14ac:dyDescent="0.2">
      <c r="A153" s="3">
        <v>42837</v>
      </c>
      <c r="B153">
        <f t="shared" si="14"/>
        <v>112</v>
      </c>
      <c r="C153" s="38">
        <v>6.56</v>
      </c>
      <c r="D153" s="12">
        <f t="shared" si="15"/>
        <v>1.000658207342177</v>
      </c>
      <c r="E153" s="12">
        <f t="shared" si="16"/>
        <v>7.0346271976155048</v>
      </c>
      <c r="F153" s="23">
        <f t="shared" si="17"/>
        <v>9.9301451309853004</v>
      </c>
      <c r="G153" s="29">
        <f t="shared" si="12"/>
        <v>4.5627979178064493E-5</v>
      </c>
      <c r="H153" s="35">
        <v>0</v>
      </c>
      <c r="I153" s="33" t="str">
        <f t="shared" si="13"/>
        <v>diferente</v>
      </c>
    </row>
    <row r="154" spans="1:9" x14ac:dyDescent="0.2">
      <c r="A154" s="3">
        <v>42836</v>
      </c>
      <c r="B154">
        <f t="shared" si="14"/>
        <v>111</v>
      </c>
      <c r="C154" s="38">
        <v>6.5556850000000004</v>
      </c>
      <c r="D154" s="12">
        <f t="shared" si="15"/>
        <v>1.000243206876438</v>
      </c>
      <c r="E154" s="12">
        <f t="shared" si="16"/>
        <v>7.0317097443413594</v>
      </c>
      <c r="F154" s="23">
        <f t="shared" si="17"/>
        <v>9.9301738994283859</v>
      </c>
      <c r="G154" s="29">
        <f t="shared" si="12"/>
        <v>1.6859536092539429E-5</v>
      </c>
      <c r="H154" s="35">
        <v>1.5100000000000001E-4</v>
      </c>
      <c r="I154" s="33" t="str">
        <f t="shared" si="13"/>
        <v>diferente</v>
      </c>
    </row>
    <row r="155" spans="1:9" x14ac:dyDescent="0.2">
      <c r="A155" s="3">
        <v>42835</v>
      </c>
      <c r="B155">
        <f t="shared" si="14"/>
        <v>110</v>
      </c>
      <c r="C155" s="38">
        <v>6.5540909999999997</v>
      </c>
      <c r="D155" s="12">
        <f t="shared" si="15"/>
        <v>1.007706991043156</v>
      </c>
      <c r="E155" s="12">
        <f t="shared" si="16"/>
        <v>7.0841801470333872</v>
      </c>
      <c r="F155" s="23">
        <f t="shared" si="17"/>
        <v>9.9296565243831054</v>
      </c>
      <c r="G155" s="29">
        <f t="shared" si="12"/>
        <v>5.3423458137302759E-4</v>
      </c>
      <c r="H155" s="35">
        <v>-4.26E-4</v>
      </c>
      <c r="I155" s="33" t="str">
        <f t="shared" si="13"/>
        <v>diferente</v>
      </c>
    </row>
    <row r="156" spans="1:9" x14ac:dyDescent="0.2">
      <c r="A156" s="3">
        <v>42832</v>
      </c>
      <c r="B156">
        <f t="shared" si="14"/>
        <v>109</v>
      </c>
      <c r="C156" s="38">
        <v>6.503965</v>
      </c>
      <c r="D156" s="12">
        <f t="shared" si="15"/>
        <v>1.0001165578767521</v>
      </c>
      <c r="E156" s="12">
        <f t="shared" si="16"/>
        <v>7.0308194018735675</v>
      </c>
      <c r="F156" s="23">
        <f t="shared" si="17"/>
        <v>9.9301826789566423</v>
      </c>
      <c r="G156" s="29">
        <f t="shared" si="12"/>
        <v>8.0800078361420447E-6</v>
      </c>
      <c r="H156" s="35">
        <v>-1.83E-4</v>
      </c>
      <c r="I156" s="33" t="str">
        <f t="shared" si="13"/>
        <v>diferente</v>
      </c>
    </row>
    <row r="157" spans="1:9" x14ac:dyDescent="0.2">
      <c r="A157" s="3">
        <v>42831</v>
      </c>
      <c r="B157">
        <f t="shared" si="14"/>
        <v>108</v>
      </c>
      <c r="C157" s="38">
        <v>6.5032069999999997</v>
      </c>
      <c r="D157" s="12">
        <f t="shared" si="15"/>
        <v>0.99742438650306753</v>
      </c>
      <c r="E157" s="12">
        <f t="shared" si="16"/>
        <v>7.0118934371165649</v>
      </c>
      <c r="F157" s="23">
        <f t="shared" si="17"/>
        <v>9.9303693086167666</v>
      </c>
      <c r="G157" s="29">
        <f t="shared" si="12"/>
        <v>-1.7854965228814024E-4</v>
      </c>
      <c r="H157" s="35">
        <v>0</v>
      </c>
      <c r="I157" s="33" t="str">
        <f t="shared" si="13"/>
        <v>diferente</v>
      </c>
    </row>
    <row r="158" spans="1:9" x14ac:dyDescent="0.2">
      <c r="A158" s="3">
        <v>42830</v>
      </c>
      <c r="B158">
        <f t="shared" si="14"/>
        <v>107</v>
      </c>
      <c r="C158" s="38">
        <v>6.52</v>
      </c>
      <c r="D158" s="12">
        <f t="shared" si="15"/>
        <v>1.0003399928564678</v>
      </c>
      <c r="E158" s="12">
        <f t="shared" si="16"/>
        <v>7.0323901497809684</v>
      </c>
      <c r="F158" s="23">
        <f t="shared" si="17"/>
        <v>9.9301671900668946</v>
      </c>
      <c r="G158" s="29">
        <f t="shared" si="12"/>
        <v>2.3568897583814419E-5</v>
      </c>
      <c r="H158" s="35">
        <v>0</v>
      </c>
      <c r="I158" s="33" t="str">
        <f t="shared" si="13"/>
        <v>diferente</v>
      </c>
    </row>
    <row r="159" spans="1:9" x14ac:dyDescent="0.2">
      <c r="A159" s="3">
        <v>42829</v>
      </c>
      <c r="B159">
        <f t="shared" si="14"/>
        <v>106</v>
      </c>
      <c r="C159" s="38">
        <v>6.5177839999999998</v>
      </c>
      <c r="D159" s="12">
        <f t="shared" si="15"/>
        <v>1.0015007643649363</v>
      </c>
      <c r="E159" s="12">
        <f t="shared" si="16"/>
        <v>7.0405503734855026</v>
      </c>
      <c r="F159" s="23">
        <f t="shared" si="17"/>
        <v>9.930086724205152</v>
      </c>
      <c r="G159" s="29">
        <f t="shared" si="12"/>
        <v>1.0403475932641015E-4</v>
      </c>
      <c r="H159" s="35">
        <v>1.5200000000000001E-4</v>
      </c>
      <c r="I159" s="33" t="str">
        <f t="shared" si="13"/>
        <v>diferente</v>
      </c>
    </row>
    <row r="160" spans="1:9" x14ac:dyDescent="0.2">
      <c r="A160" s="3">
        <v>42828</v>
      </c>
      <c r="B160">
        <f t="shared" si="14"/>
        <v>105</v>
      </c>
      <c r="C160" s="38">
        <v>6.5080169999999997</v>
      </c>
      <c r="D160" s="12">
        <f t="shared" si="15"/>
        <v>1.0012333846153845</v>
      </c>
      <c r="E160" s="12">
        <f t="shared" si="16"/>
        <v>7.0386706938461527</v>
      </c>
      <c r="F160" s="23">
        <f t="shared" si="17"/>
        <v>9.930105259125785</v>
      </c>
      <c r="G160" s="29">
        <f t="shared" si="12"/>
        <v>8.5499838693436914E-5</v>
      </c>
      <c r="H160" s="35">
        <v>0</v>
      </c>
      <c r="I160" s="33" t="str">
        <f t="shared" si="13"/>
        <v>diferente</v>
      </c>
    </row>
    <row r="161" spans="1:9" x14ac:dyDescent="0.2">
      <c r="A161" s="3">
        <v>42825</v>
      </c>
      <c r="B161">
        <f t="shared" si="14"/>
        <v>104</v>
      </c>
      <c r="C161" s="38">
        <v>6.5</v>
      </c>
      <c r="D161" s="12">
        <f t="shared" si="15"/>
        <v>1</v>
      </c>
      <c r="E161" s="12">
        <f t="shared" si="16"/>
        <v>7.03</v>
      </c>
      <c r="F161" s="23">
        <f t="shared" si="17"/>
        <v>9.9301907589644784</v>
      </c>
      <c r="G161" s="29">
        <f t="shared" si="12"/>
        <v>0</v>
      </c>
      <c r="H161" s="35">
        <v>-7.5600000000000005E-4</v>
      </c>
      <c r="I161" s="33" t="str">
        <f t="shared" si="13"/>
        <v>diferente</v>
      </c>
    </row>
    <row r="162" spans="1:9" x14ac:dyDescent="0.2">
      <c r="A162" s="3">
        <v>42824</v>
      </c>
      <c r="B162">
        <f t="shared" si="14"/>
        <v>103</v>
      </c>
      <c r="C162" s="38">
        <v>6.5</v>
      </c>
      <c r="D162" s="12">
        <f t="shared" si="15"/>
        <v>1</v>
      </c>
      <c r="E162" s="12">
        <f t="shared" si="16"/>
        <v>7.03</v>
      </c>
      <c r="F162" s="23">
        <f t="shared" si="17"/>
        <v>9.9301907589644784</v>
      </c>
      <c r="G162" s="29">
        <f t="shared" si="12"/>
        <v>0</v>
      </c>
      <c r="H162" s="35">
        <v>0</v>
      </c>
      <c r="I162" s="33" t="str">
        <f t="shared" si="13"/>
        <v>ok</v>
      </c>
    </row>
    <row r="163" spans="1:9" x14ac:dyDescent="0.2">
      <c r="A163" s="3">
        <v>42823</v>
      </c>
      <c r="B163">
        <f t="shared" si="14"/>
        <v>102</v>
      </c>
      <c r="C163" s="38">
        <v>6.5</v>
      </c>
      <c r="D163" s="12">
        <f t="shared" si="15"/>
        <v>1.015625</v>
      </c>
      <c r="E163" s="12">
        <f t="shared" si="16"/>
        <v>7.1398437499999998</v>
      </c>
      <c r="F163" s="23">
        <f t="shared" si="17"/>
        <v>9.9291077222859592</v>
      </c>
      <c r="G163" s="29">
        <f t="shared" si="12"/>
        <v>1.083036678519278E-3</v>
      </c>
      <c r="H163" s="35">
        <v>1E-4</v>
      </c>
      <c r="I163" s="33" t="str">
        <f t="shared" si="13"/>
        <v>diferente</v>
      </c>
    </row>
    <row r="164" spans="1:9" x14ac:dyDescent="0.2">
      <c r="A164" s="3">
        <v>42822</v>
      </c>
      <c r="B164">
        <f t="shared" si="14"/>
        <v>101</v>
      </c>
      <c r="C164" s="38">
        <v>6.4</v>
      </c>
      <c r="D164" s="12">
        <f t="shared" si="15"/>
        <v>0.99688473520249232</v>
      </c>
      <c r="E164" s="12">
        <f t="shared" si="16"/>
        <v>7.0080996884735214</v>
      </c>
      <c r="F164" s="23">
        <f t="shared" si="17"/>
        <v>9.9304067197608283</v>
      </c>
      <c r="G164" s="29">
        <f t="shared" si="12"/>
        <v>-2.1596079634988996E-4</v>
      </c>
      <c r="H164" s="35">
        <v>7.2000000000000002E-5</v>
      </c>
      <c r="I164" s="33" t="str">
        <f t="shared" si="13"/>
        <v>diferente</v>
      </c>
    </row>
    <row r="165" spans="1:9" x14ac:dyDescent="0.2">
      <c r="A165" s="3">
        <v>42821</v>
      </c>
      <c r="B165">
        <f t="shared" si="14"/>
        <v>100</v>
      </c>
      <c r="C165" s="38">
        <v>6.42</v>
      </c>
      <c r="D165" s="12">
        <f t="shared" si="15"/>
        <v>1</v>
      </c>
      <c r="E165" s="12">
        <f t="shared" si="16"/>
        <v>7.03</v>
      </c>
      <c r="F165" s="23">
        <f t="shared" si="17"/>
        <v>9.9301907589644784</v>
      </c>
      <c r="G165" s="29">
        <f t="shared" si="12"/>
        <v>0</v>
      </c>
      <c r="H165" s="35">
        <v>-6.7400000000000001E-4</v>
      </c>
      <c r="I165" s="33" t="str">
        <f t="shared" si="13"/>
        <v>diferente</v>
      </c>
    </row>
    <row r="166" spans="1:9" x14ac:dyDescent="0.2">
      <c r="A166" s="3">
        <v>42818</v>
      </c>
      <c r="B166">
        <f t="shared" si="14"/>
        <v>99</v>
      </c>
      <c r="C166" s="38">
        <v>6.42</v>
      </c>
      <c r="D166" s="12">
        <f t="shared" si="15"/>
        <v>1</v>
      </c>
      <c r="E166" s="12">
        <f t="shared" si="16"/>
        <v>7.03</v>
      </c>
      <c r="F166" s="23">
        <f t="shared" si="17"/>
        <v>9.9301907589644784</v>
      </c>
      <c r="G166" s="29">
        <f t="shared" si="12"/>
        <v>0</v>
      </c>
      <c r="H166" s="35">
        <v>-1.2300000000000001E-4</v>
      </c>
      <c r="I166" s="33" t="str">
        <f t="shared" si="13"/>
        <v>diferente</v>
      </c>
    </row>
    <row r="167" spans="1:9" x14ac:dyDescent="0.2">
      <c r="A167" s="3">
        <v>42817</v>
      </c>
      <c r="B167">
        <f t="shared" si="14"/>
        <v>98</v>
      </c>
      <c r="C167" s="38">
        <v>6.42</v>
      </c>
      <c r="D167" s="12">
        <f t="shared" si="15"/>
        <v>0.99534883720930234</v>
      </c>
      <c r="E167" s="12">
        <f t="shared" si="16"/>
        <v>6.997302325581396</v>
      </c>
      <c r="F167" s="23">
        <f t="shared" si="17"/>
        <v>9.930513196913024</v>
      </c>
      <c r="G167" s="29">
        <f t="shared" si="12"/>
        <v>-3.2243794854558416E-4</v>
      </c>
      <c r="H167" s="35">
        <v>3.6999999999999999E-4</v>
      </c>
      <c r="I167" s="33" t="str">
        <f t="shared" si="13"/>
        <v>diferente</v>
      </c>
    </row>
    <row r="168" spans="1:9" x14ac:dyDescent="0.2">
      <c r="A168" s="3">
        <v>42816</v>
      </c>
      <c r="B168">
        <f t="shared" si="14"/>
        <v>97</v>
      </c>
      <c r="C168" s="38">
        <v>6.45</v>
      </c>
      <c r="D168" s="12">
        <f t="shared" si="15"/>
        <v>1.009504840223556</v>
      </c>
      <c r="E168" s="12">
        <f t="shared" si="16"/>
        <v>7.0968190267715991</v>
      </c>
      <c r="F168" s="23">
        <f t="shared" si="17"/>
        <v>9.929531909021124</v>
      </c>
      <c r="G168" s="29">
        <f t="shared" si="12"/>
        <v>6.5884994335441149E-4</v>
      </c>
      <c r="H168" s="35">
        <v>-5.3700000000000004E-4</v>
      </c>
      <c r="I168" s="33" t="str">
        <f t="shared" si="13"/>
        <v>diferente</v>
      </c>
    </row>
    <row r="169" spans="1:9" x14ac:dyDescent="0.2">
      <c r="A169" s="3">
        <v>42815</v>
      </c>
      <c r="B169">
        <f t="shared" si="14"/>
        <v>96</v>
      </c>
      <c r="C169" s="38">
        <v>6.3892709999999999</v>
      </c>
      <c r="D169" s="12">
        <f t="shared" si="15"/>
        <v>1.009681245662142</v>
      </c>
      <c r="E169" s="12">
        <f t="shared" si="16"/>
        <v>7.098059157004859</v>
      </c>
      <c r="F169" s="23">
        <f t="shared" si="17"/>
        <v>9.9295196818972489</v>
      </c>
      <c r="G169" s="29">
        <f t="shared" si="12"/>
        <v>6.7107706722957516E-4</v>
      </c>
      <c r="H169" s="35">
        <v>7.8999999999999996E-5</v>
      </c>
      <c r="I169" s="33" t="str">
        <f t="shared" si="13"/>
        <v>diferente</v>
      </c>
    </row>
    <row r="170" spans="1:9" x14ac:dyDescent="0.2">
      <c r="A170" s="3">
        <v>42811</v>
      </c>
      <c r="B170">
        <f t="shared" si="14"/>
        <v>95</v>
      </c>
      <c r="C170" s="38">
        <v>6.3280079999999996</v>
      </c>
      <c r="D170" s="12">
        <f t="shared" si="15"/>
        <v>1.0009254752768715</v>
      </c>
      <c r="E170" s="12">
        <f t="shared" si="16"/>
        <v>7.036506091196407</v>
      </c>
      <c r="F170" s="23">
        <f t="shared" si="17"/>
        <v>9.9301266036669471</v>
      </c>
      <c r="G170" s="29">
        <f t="shared" si="12"/>
        <v>6.4155297531343081E-5</v>
      </c>
      <c r="H170" s="35">
        <v>0</v>
      </c>
      <c r="I170" s="33" t="str">
        <f t="shared" si="13"/>
        <v>diferente</v>
      </c>
    </row>
    <row r="171" spans="1:9" x14ac:dyDescent="0.2">
      <c r="A171" s="3">
        <v>42810</v>
      </c>
      <c r="B171">
        <f t="shared" si="14"/>
        <v>94</v>
      </c>
      <c r="C171" s="38">
        <v>6.3221569999999998</v>
      </c>
      <c r="D171" s="12">
        <f t="shared" si="15"/>
        <v>1.0035169841269842</v>
      </c>
      <c r="E171" s="12">
        <f t="shared" si="16"/>
        <v>7.0547243984126995</v>
      </c>
      <c r="F171" s="23">
        <f t="shared" si="17"/>
        <v>9.9299469608999953</v>
      </c>
      <c r="G171" s="29">
        <f t="shared" si="12"/>
        <v>2.4379806448315833E-4</v>
      </c>
      <c r="H171" s="35">
        <v>-1.63E-4</v>
      </c>
      <c r="I171" s="33" t="str">
        <f t="shared" si="13"/>
        <v>diferente</v>
      </c>
    </row>
    <row r="172" spans="1:9" x14ac:dyDescent="0.2">
      <c r="A172" s="3">
        <v>42809</v>
      </c>
      <c r="B172">
        <f t="shared" si="14"/>
        <v>93</v>
      </c>
      <c r="C172" s="38">
        <v>6.3</v>
      </c>
      <c r="D172" s="12">
        <f t="shared" si="15"/>
        <v>1</v>
      </c>
      <c r="E172" s="12">
        <f t="shared" si="16"/>
        <v>7.03</v>
      </c>
      <c r="F172" s="23">
        <f t="shared" si="17"/>
        <v>9.9301907589644784</v>
      </c>
      <c r="G172" s="29">
        <f t="shared" si="12"/>
        <v>0</v>
      </c>
      <c r="H172" s="35">
        <v>-1.5E-5</v>
      </c>
      <c r="I172" s="33" t="str">
        <f t="shared" si="13"/>
        <v>diferente</v>
      </c>
    </row>
    <row r="173" spans="1:9" x14ac:dyDescent="0.2">
      <c r="A173" s="3">
        <v>42808</v>
      </c>
      <c r="B173">
        <f t="shared" si="14"/>
        <v>92</v>
      </c>
      <c r="C173" s="38">
        <v>6.3</v>
      </c>
      <c r="D173" s="12">
        <f t="shared" si="15"/>
        <v>0.99958556864995018</v>
      </c>
      <c r="E173" s="12">
        <f t="shared" si="16"/>
        <v>7.0270865476091497</v>
      </c>
      <c r="F173" s="23">
        <f t="shared" si="17"/>
        <v>9.9302194882195263</v>
      </c>
      <c r="G173" s="29">
        <f t="shared" si="12"/>
        <v>-2.8729255047821312E-5</v>
      </c>
      <c r="H173" s="35">
        <v>2.0000000000000002E-5</v>
      </c>
      <c r="I173" s="33" t="str">
        <f t="shared" si="13"/>
        <v>diferente</v>
      </c>
    </row>
    <row r="174" spans="1:9" x14ac:dyDescent="0.2">
      <c r="A174" s="3">
        <v>42807</v>
      </c>
      <c r="B174">
        <f t="shared" si="14"/>
        <v>91</v>
      </c>
      <c r="C174" s="38">
        <v>6.3026119999999999</v>
      </c>
      <c r="D174" s="12">
        <f t="shared" si="15"/>
        <v>1.0004903545871648</v>
      </c>
      <c r="E174" s="12">
        <f t="shared" si="16"/>
        <v>7.0334471927477695</v>
      </c>
      <c r="F174" s="23">
        <f t="shared" si="17"/>
        <v>9.9301567667652488</v>
      </c>
      <c r="G174" s="29">
        <f t="shared" si="12"/>
        <v>3.3992199229615494E-5</v>
      </c>
      <c r="H174" s="35">
        <v>3.4E-5</v>
      </c>
      <c r="I174" s="33" t="str">
        <f t="shared" si="13"/>
        <v>diferente</v>
      </c>
    </row>
    <row r="175" spans="1:9" x14ac:dyDescent="0.2">
      <c r="A175" s="3">
        <v>42804</v>
      </c>
      <c r="B175">
        <f t="shared" si="14"/>
        <v>90</v>
      </c>
      <c r="C175" s="38">
        <v>6.2995229999999998</v>
      </c>
      <c r="D175" s="12">
        <f t="shared" si="15"/>
        <v>0.99973655740517298</v>
      </c>
      <c r="E175" s="12">
        <f t="shared" si="16"/>
        <v>7.0281479985583664</v>
      </c>
      <c r="F175" s="23">
        <f t="shared" si="17"/>
        <v>9.930209021341394</v>
      </c>
      <c r="G175" s="29">
        <f t="shared" si="12"/>
        <v>-1.8262376915600953E-5</v>
      </c>
      <c r="H175" s="35">
        <v>-1.13E-4</v>
      </c>
      <c r="I175" s="33" t="str">
        <f t="shared" si="13"/>
        <v>diferente</v>
      </c>
    </row>
    <row r="176" spans="1:9" x14ac:dyDescent="0.2">
      <c r="A176" s="3">
        <v>42803</v>
      </c>
      <c r="B176">
        <f t="shared" si="14"/>
        <v>89</v>
      </c>
      <c r="C176" s="38">
        <v>6.301183</v>
      </c>
      <c r="D176" s="12">
        <f t="shared" si="15"/>
        <v>1.0000406289423762</v>
      </c>
      <c r="E176" s="12">
        <f t="shared" si="16"/>
        <v>7.0302856214649054</v>
      </c>
      <c r="F176" s="23">
        <f t="shared" si="17"/>
        <v>9.9301879424894715</v>
      </c>
      <c r="G176" s="29">
        <f t="shared" si="12"/>
        <v>2.8164750069947786E-6</v>
      </c>
      <c r="H176" s="35">
        <v>-1.8E-5</v>
      </c>
      <c r="I176" s="33" t="str">
        <f t="shared" si="13"/>
        <v>diferente</v>
      </c>
    </row>
    <row r="177" spans="1:9" x14ac:dyDescent="0.2">
      <c r="A177" s="3">
        <v>42802</v>
      </c>
      <c r="B177">
        <f t="shared" si="14"/>
        <v>88</v>
      </c>
      <c r="C177" s="38">
        <v>6.3009269999999997</v>
      </c>
      <c r="D177" s="12">
        <f t="shared" si="15"/>
        <v>1.0001471428571429</v>
      </c>
      <c r="E177" s="12">
        <f t="shared" si="16"/>
        <v>7.0310344142857151</v>
      </c>
      <c r="F177" s="23">
        <f t="shared" si="17"/>
        <v>9.9301805587513492</v>
      </c>
      <c r="G177" s="29">
        <f t="shared" si="12"/>
        <v>1.0200213129252234E-5</v>
      </c>
      <c r="H177" s="35">
        <v>-4.1800000000000002E-4</v>
      </c>
      <c r="I177" s="33" t="str">
        <f t="shared" si="13"/>
        <v>diferente</v>
      </c>
    </row>
    <row r="178" spans="1:9" x14ac:dyDescent="0.2">
      <c r="A178" s="3">
        <v>42801</v>
      </c>
      <c r="B178">
        <f t="shared" si="14"/>
        <v>87</v>
      </c>
      <c r="C178" s="38">
        <v>6.3</v>
      </c>
      <c r="D178" s="12">
        <f t="shared" si="15"/>
        <v>1.0004497259720559</v>
      </c>
      <c r="E178" s="12">
        <f t="shared" si="16"/>
        <v>7.0331615735835538</v>
      </c>
      <c r="F178" s="23">
        <f t="shared" si="17"/>
        <v>9.9301595831998863</v>
      </c>
      <c r="G178" s="29">
        <f t="shared" si="12"/>
        <v>3.1175764592106248E-5</v>
      </c>
      <c r="H178" s="35">
        <v>-7.8999999999999996E-5</v>
      </c>
      <c r="I178" s="33" t="str">
        <f t="shared" si="13"/>
        <v>diferente</v>
      </c>
    </row>
    <row r="179" spans="1:9" x14ac:dyDescent="0.2">
      <c r="A179" s="3">
        <v>42800</v>
      </c>
      <c r="B179">
        <f t="shared" si="14"/>
        <v>86</v>
      </c>
      <c r="C179" s="38">
        <v>6.2971680000000001</v>
      </c>
      <c r="D179" s="12">
        <f t="shared" si="15"/>
        <v>1.005362428515322</v>
      </c>
      <c r="E179" s="12">
        <f t="shared" si="16"/>
        <v>7.0676978724627135</v>
      </c>
      <c r="F179" s="23">
        <f t="shared" si="17"/>
        <v>9.9298190391033891</v>
      </c>
      <c r="G179" s="29">
        <f t="shared" si="12"/>
        <v>3.7171986108930355E-4</v>
      </c>
      <c r="H179" s="35">
        <v>-1.9000000000000001E-4</v>
      </c>
      <c r="I179" s="33" t="str">
        <f t="shared" si="13"/>
        <v>diferente</v>
      </c>
    </row>
    <row r="180" spans="1:9" x14ac:dyDescent="0.2">
      <c r="A180" s="3">
        <v>42797</v>
      </c>
      <c r="B180">
        <f t="shared" si="14"/>
        <v>85</v>
      </c>
      <c r="C180" s="38">
        <v>6.2635800000000001</v>
      </c>
      <c r="D180" s="12">
        <f t="shared" si="15"/>
        <v>1.0004152704528684</v>
      </c>
      <c r="E180" s="12">
        <f t="shared" si="16"/>
        <v>7.032919351283665</v>
      </c>
      <c r="F180" s="23">
        <f t="shared" si="17"/>
        <v>9.9301619717077951</v>
      </c>
      <c r="G180" s="29">
        <f t="shared" si="12"/>
        <v>2.8787256683315832E-5</v>
      </c>
      <c r="H180" s="35">
        <v>-1.5E-5</v>
      </c>
      <c r="I180" s="33" t="str">
        <f t="shared" si="13"/>
        <v>diferente</v>
      </c>
    </row>
    <row r="181" spans="1:9" x14ac:dyDescent="0.2">
      <c r="A181" s="3">
        <v>42796</v>
      </c>
      <c r="B181">
        <f t="shared" si="14"/>
        <v>84</v>
      </c>
      <c r="C181" s="38">
        <v>6.26098</v>
      </c>
      <c r="D181" s="12">
        <f t="shared" si="15"/>
        <v>1.0001565495207667</v>
      </c>
      <c r="E181" s="12">
        <f t="shared" si="16"/>
        <v>7.0311005431309903</v>
      </c>
      <c r="F181" s="23">
        <f t="shared" si="17"/>
        <v>9.9301799066648613</v>
      </c>
      <c r="G181" s="29">
        <f t="shared" si="12"/>
        <v>1.0852299617170047E-5</v>
      </c>
      <c r="H181" s="35">
        <v>-3.9999999999999998E-6</v>
      </c>
      <c r="I181" s="33" t="str">
        <f t="shared" si="13"/>
        <v>diferente</v>
      </c>
    </row>
    <row r="182" spans="1:9" x14ac:dyDescent="0.2">
      <c r="A182" s="3">
        <v>42795</v>
      </c>
      <c r="B182">
        <f t="shared" si="14"/>
        <v>83</v>
      </c>
      <c r="C182" s="38">
        <v>6.26</v>
      </c>
      <c r="D182" s="12">
        <f t="shared" si="15"/>
        <v>1.0004052760031861</v>
      </c>
      <c r="E182" s="12">
        <f t="shared" si="16"/>
        <v>7.0328490903023981</v>
      </c>
      <c r="F182" s="23">
        <f t="shared" si="17"/>
        <v>9.9301626645381482</v>
      </c>
      <c r="G182" s="29">
        <f t="shared" si="12"/>
        <v>2.8094426330227407E-5</v>
      </c>
      <c r="H182" s="35">
        <v>-1.6200000000000001E-4</v>
      </c>
      <c r="I182" s="33" t="str">
        <f t="shared" si="13"/>
        <v>diferente</v>
      </c>
    </row>
    <row r="183" spans="1:9" x14ac:dyDescent="0.2">
      <c r="A183" s="3">
        <v>42794</v>
      </c>
      <c r="B183">
        <f t="shared" si="14"/>
        <v>82</v>
      </c>
      <c r="C183" s="38">
        <v>6.2574639999999997</v>
      </c>
      <c r="D183" s="12">
        <f t="shared" si="15"/>
        <v>1.00119424</v>
      </c>
      <c r="E183" s="12">
        <f t="shared" si="16"/>
        <v>7.0383955072000006</v>
      </c>
      <c r="F183" s="23">
        <f t="shared" si="17"/>
        <v>9.9301079726592238</v>
      </c>
      <c r="G183" s="29">
        <f t="shared" si="12"/>
        <v>8.2786305254600734E-5</v>
      </c>
      <c r="H183" s="35">
        <v>-8.7000000000000001E-5</v>
      </c>
      <c r="I183" s="33" t="str">
        <f t="shared" si="13"/>
        <v>diferente</v>
      </c>
    </row>
    <row r="184" spans="1:9" x14ac:dyDescent="0.2">
      <c r="A184" s="3">
        <v>42793</v>
      </c>
      <c r="B184">
        <f t="shared" si="14"/>
        <v>81</v>
      </c>
      <c r="C184" s="38">
        <v>6.25</v>
      </c>
      <c r="D184" s="12">
        <f t="shared" si="15"/>
        <v>1</v>
      </c>
      <c r="E184" s="12">
        <f t="shared" si="16"/>
        <v>7.03</v>
      </c>
      <c r="F184" s="23">
        <f t="shared" si="17"/>
        <v>9.9301907589644784</v>
      </c>
      <c r="G184" s="29">
        <f t="shared" si="12"/>
        <v>0</v>
      </c>
      <c r="H184" s="35">
        <v>-3.4999999999999997E-5</v>
      </c>
      <c r="I184" s="33" t="str">
        <f t="shared" si="13"/>
        <v>diferente</v>
      </c>
    </row>
    <row r="185" spans="1:9" x14ac:dyDescent="0.2">
      <c r="A185" s="3">
        <v>42790</v>
      </c>
      <c r="B185">
        <f t="shared" si="14"/>
        <v>80</v>
      </c>
      <c r="C185" s="38">
        <v>6.25</v>
      </c>
      <c r="D185" s="12">
        <f t="shared" si="15"/>
        <v>1</v>
      </c>
      <c r="E185" s="12">
        <f t="shared" si="16"/>
        <v>7.03</v>
      </c>
      <c r="F185" s="23">
        <f t="shared" si="17"/>
        <v>9.9301907589644784</v>
      </c>
      <c r="G185" s="29">
        <f t="shared" si="12"/>
        <v>0</v>
      </c>
      <c r="H185" s="35">
        <v>-3.9599999999999998E-4</v>
      </c>
      <c r="I185" s="33" t="str">
        <f t="shared" si="13"/>
        <v>diferente</v>
      </c>
    </row>
    <row r="186" spans="1:9" x14ac:dyDescent="0.2">
      <c r="A186" s="3">
        <v>42789</v>
      </c>
      <c r="B186">
        <f t="shared" si="14"/>
        <v>79</v>
      </c>
      <c r="C186" s="38">
        <v>6.25</v>
      </c>
      <c r="D186" s="12">
        <f t="shared" si="15"/>
        <v>1</v>
      </c>
      <c r="E186" s="12">
        <f t="shared" si="16"/>
        <v>7.03</v>
      </c>
      <c r="F186" s="23">
        <f t="shared" si="17"/>
        <v>9.9301907589644784</v>
      </c>
      <c r="G186" s="29">
        <f t="shared" si="12"/>
        <v>0</v>
      </c>
      <c r="H186" s="35">
        <v>-3.3000000000000003E-5</v>
      </c>
      <c r="I186" s="33" t="str">
        <f t="shared" si="13"/>
        <v>diferente</v>
      </c>
    </row>
    <row r="187" spans="1:9" x14ac:dyDescent="0.2">
      <c r="A187" s="3">
        <v>42788</v>
      </c>
      <c r="B187">
        <f t="shared" si="14"/>
        <v>78</v>
      </c>
      <c r="C187" s="38">
        <v>6.25</v>
      </c>
      <c r="D187" s="12">
        <f t="shared" si="15"/>
        <v>1.0000886478577462</v>
      </c>
      <c r="E187" s="12">
        <f t="shared" si="16"/>
        <v>7.030623194439956</v>
      </c>
      <c r="F187" s="23">
        <f t="shared" si="17"/>
        <v>9.9301846137296419</v>
      </c>
      <c r="G187" s="29">
        <f t="shared" si="12"/>
        <v>6.1452348365520493E-6</v>
      </c>
      <c r="H187" s="35">
        <v>2.5500000000000002E-4</v>
      </c>
      <c r="I187" s="33" t="str">
        <f t="shared" si="13"/>
        <v>diferente</v>
      </c>
    </row>
    <row r="188" spans="1:9" x14ac:dyDescent="0.2">
      <c r="A188" s="3">
        <v>42787</v>
      </c>
      <c r="B188">
        <f t="shared" si="14"/>
        <v>77</v>
      </c>
      <c r="C188" s="38">
        <v>6.2494459999999998</v>
      </c>
      <c r="D188" s="12">
        <f t="shared" si="15"/>
        <v>0.99766207100120352</v>
      </c>
      <c r="E188" s="12">
        <f t="shared" si="16"/>
        <v>7.0135643591384609</v>
      </c>
      <c r="F188" s="23">
        <f t="shared" si="17"/>
        <v>9.9303528313086638</v>
      </c>
      <c r="G188" s="29">
        <f t="shared" si="12"/>
        <v>-1.6207234418530447E-4</v>
      </c>
      <c r="H188" s="35">
        <v>2.3599999999999999E-4</v>
      </c>
      <c r="I188" s="33" t="str">
        <f t="shared" si="13"/>
        <v>diferente</v>
      </c>
    </row>
    <row r="189" spans="1:9" x14ac:dyDescent="0.2">
      <c r="A189" s="3">
        <v>42786</v>
      </c>
      <c r="B189">
        <f t="shared" si="14"/>
        <v>76</v>
      </c>
      <c r="C189" s="38">
        <v>6.2640909999999996</v>
      </c>
      <c r="D189" s="12">
        <f t="shared" si="15"/>
        <v>1.0010694539376503</v>
      </c>
      <c r="E189" s="12">
        <f t="shared" si="16"/>
        <v>7.037518261181682</v>
      </c>
      <c r="F189" s="23">
        <f t="shared" si="17"/>
        <v>9.9301166229304627</v>
      </c>
      <c r="G189" s="29">
        <f t="shared" si="12"/>
        <v>7.4136034015737096E-5</v>
      </c>
      <c r="H189" s="35">
        <v>-3.19E-4</v>
      </c>
      <c r="I189" s="33" t="str">
        <f t="shared" si="13"/>
        <v>diferente</v>
      </c>
    </row>
    <row r="190" spans="1:9" x14ac:dyDescent="0.2">
      <c r="A190" s="3">
        <v>42783</v>
      </c>
      <c r="B190">
        <f t="shared" si="14"/>
        <v>75</v>
      </c>
      <c r="C190" s="38">
        <v>6.2573990000000004</v>
      </c>
      <c r="D190" s="12">
        <f t="shared" si="15"/>
        <v>1.0005958098544647</v>
      </c>
      <c r="E190" s="12">
        <f t="shared" si="16"/>
        <v>7.0341885432768869</v>
      </c>
      <c r="F190" s="23">
        <f t="shared" si="17"/>
        <v>9.9301494564603381</v>
      </c>
      <c r="G190" s="29">
        <f t="shared" si="12"/>
        <v>4.1302504140361407E-5</v>
      </c>
      <c r="H190" s="35">
        <v>0</v>
      </c>
      <c r="I190" s="33" t="str">
        <f t="shared" si="13"/>
        <v>diferente</v>
      </c>
    </row>
    <row r="191" spans="1:9" x14ac:dyDescent="0.2">
      <c r="A191" s="3">
        <v>42782</v>
      </c>
      <c r="B191">
        <f t="shared" si="14"/>
        <v>74</v>
      </c>
      <c r="C191" s="38">
        <v>6.253673</v>
      </c>
      <c r="D191" s="12">
        <f t="shared" si="15"/>
        <v>1.0054136655948553</v>
      </c>
      <c r="E191" s="12">
        <f t="shared" si="16"/>
        <v>7.0680580691318333</v>
      </c>
      <c r="F191" s="23">
        <f t="shared" si="17"/>
        <v>9.9298154875184554</v>
      </c>
      <c r="G191" s="29">
        <f t="shared" si="12"/>
        <v>3.7527144602300666E-4</v>
      </c>
      <c r="H191" s="35">
        <v>-1.6000000000000001E-4</v>
      </c>
      <c r="I191" s="33" t="str">
        <f t="shared" si="13"/>
        <v>diferente</v>
      </c>
    </row>
    <row r="192" spans="1:9" x14ac:dyDescent="0.2">
      <c r="A192" s="3">
        <v>42781</v>
      </c>
      <c r="B192">
        <f t="shared" si="14"/>
        <v>73</v>
      </c>
      <c r="C192" s="38">
        <v>6.22</v>
      </c>
      <c r="D192" s="12">
        <f t="shared" si="15"/>
        <v>1.0004830306336001</v>
      </c>
      <c r="E192" s="12">
        <f t="shared" si="16"/>
        <v>7.0333957053542093</v>
      </c>
      <c r="F192" s="23">
        <f t="shared" si="17"/>
        <v>9.9301572744722364</v>
      </c>
      <c r="G192" s="29">
        <f t="shared" si="12"/>
        <v>3.3484492242052966E-5</v>
      </c>
      <c r="H192" s="35">
        <v>1.22E-4</v>
      </c>
      <c r="I192" s="33" t="str">
        <f t="shared" si="13"/>
        <v>diferente</v>
      </c>
    </row>
    <row r="193" spans="1:9" x14ac:dyDescent="0.2">
      <c r="A193" s="3">
        <v>42780</v>
      </c>
      <c r="B193">
        <f t="shared" si="14"/>
        <v>72</v>
      </c>
      <c r="C193" s="38">
        <v>6.2169970000000001</v>
      </c>
      <c r="D193" s="12">
        <f t="shared" si="15"/>
        <v>0.99471951999999997</v>
      </c>
      <c r="E193" s="12">
        <f t="shared" si="16"/>
        <v>6.9928782256000002</v>
      </c>
      <c r="F193" s="23">
        <f t="shared" si="17"/>
        <v>9.9305568254075247</v>
      </c>
      <c r="G193" s="29">
        <f t="shared" si="12"/>
        <v>-3.6606644304626457E-4</v>
      </c>
      <c r="H193" s="35">
        <v>3.1199999999999999E-4</v>
      </c>
      <c r="I193" s="33" t="str">
        <f t="shared" si="13"/>
        <v>diferente</v>
      </c>
    </row>
    <row r="194" spans="1:9" x14ac:dyDescent="0.2">
      <c r="A194" s="3">
        <v>42779</v>
      </c>
      <c r="B194">
        <f t="shared" si="14"/>
        <v>71</v>
      </c>
      <c r="C194" s="38">
        <v>6.25</v>
      </c>
      <c r="D194" s="12">
        <f t="shared" si="15"/>
        <v>1</v>
      </c>
      <c r="E194" s="12">
        <f t="shared" si="16"/>
        <v>7.03</v>
      </c>
      <c r="F194" s="23">
        <f t="shared" si="17"/>
        <v>9.9301907589644784</v>
      </c>
      <c r="G194" s="29">
        <f t="shared" si="12"/>
        <v>0</v>
      </c>
      <c r="H194" s="35">
        <v>-1.4E-5</v>
      </c>
      <c r="I194" s="33" t="str">
        <f t="shared" si="13"/>
        <v>diferente</v>
      </c>
    </row>
    <row r="195" spans="1:9" x14ac:dyDescent="0.2">
      <c r="A195" s="3">
        <v>42776</v>
      </c>
      <c r="B195">
        <f t="shared" si="14"/>
        <v>70</v>
      </c>
      <c r="C195" s="38">
        <v>6.25</v>
      </c>
      <c r="D195" s="12">
        <f t="shared" si="15"/>
        <v>0.99840255591054317</v>
      </c>
      <c r="E195" s="12">
        <f t="shared" si="16"/>
        <v>7.0187699680511191</v>
      </c>
      <c r="F195" s="23">
        <f t="shared" si="17"/>
        <v>9.9303014980716426</v>
      </c>
      <c r="G195" s="29">
        <f t="shared" si="12"/>
        <v>-1.1073910716419277E-4</v>
      </c>
      <c r="H195" s="35">
        <v>-4.73E-4</v>
      </c>
      <c r="I195" s="33" t="str">
        <f t="shared" si="13"/>
        <v>diferente</v>
      </c>
    </row>
    <row r="196" spans="1:9" x14ac:dyDescent="0.2">
      <c r="A196" s="3">
        <v>42775</v>
      </c>
      <c r="B196">
        <f t="shared" si="14"/>
        <v>69</v>
      </c>
      <c r="C196" s="38">
        <v>6.26</v>
      </c>
      <c r="D196" s="12">
        <f t="shared" si="15"/>
        <v>1.045075125208681</v>
      </c>
      <c r="E196" s="12">
        <f t="shared" si="16"/>
        <v>7.3468781302170276</v>
      </c>
      <c r="F196" s="23">
        <f t="shared" si="17"/>
        <v>9.9270670482063341</v>
      </c>
      <c r="G196" s="29">
        <f t="shared" si="12"/>
        <v>3.1237107581443269E-3</v>
      </c>
      <c r="H196" s="35">
        <v>-3.4039999999999999E-3</v>
      </c>
      <c r="I196" s="33" t="str">
        <f t="shared" si="13"/>
        <v>diferente</v>
      </c>
    </row>
    <row r="197" spans="1:9" x14ac:dyDescent="0.2">
      <c r="A197" s="3">
        <v>42774</v>
      </c>
      <c r="B197">
        <f t="shared" si="14"/>
        <v>68</v>
      </c>
      <c r="C197" s="38">
        <v>5.99</v>
      </c>
      <c r="D197" s="12">
        <f t="shared" si="15"/>
        <v>1.0008329135348868</v>
      </c>
      <c r="E197" s="12">
        <f t="shared" si="16"/>
        <v>7.0358553821502543</v>
      </c>
      <c r="F197" s="23">
        <f t="shared" si="17"/>
        <v>9.930133020144746</v>
      </c>
      <c r="G197" s="29">
        <f t="shared" si="12"/>
        <v>5.7738819732477964E-5</v>
      </c>
      <c r="H197" s="35">
        <v>3.3000000000000003E-5</v>
      </c>
      <c r="I197" s="33" t="str">
        <f t="shared" si="13"/>
        <v>diferente</v>
      </c>
    </row>
    <row r="198" spans="1:9" x14ac:dyDescent="0.2">
      <c r="A198" s="3">
        <v>42773</v>
      </c>
      <c r="B198">
        <f t="shared" si="14"/>
        <v>67</v>
      </c>
      <c r="C198" s="38">
        <v>5.9850149999999998</v>
      </c>
      <c r="D198" s="12">
        <f t="shared" si="15"/>
        <v>0.99916777963272108</v>
      </c>
      <c r="E198" s="12">
        <f t="shared" si="16"/>
        <v>7.0241494908180293</v>
      </c>
      <c r="F198" s="23">
        <f t="shared" si="17"/>
        <v>9.9302484504034023</v>
      </c>
      <c r="G198" s="29">
        <f t="shared" si="12"/>
        <v>-5.7691438923868077E-5</v>
      </c>
      <c r="H198" s="35">
        <v>-2.34E-4</v>
      </c>
      <c r="I198" s="33" t="str">
        <f t="shared" si="13"/>
        <v>diferente</v>
      </c>
    </row>
    <row r="199" spans="1:9" x14ac:dyDescent="0.2">
      <c r="A199" s="3">
        <v>42769</v>
      </c>
      <c r="B199">
        <f t="shared" si="14"/>
        <v>66</v>
      </c>
      <c r="C199" s="38">
        <v>5.99</v>
      </c>
      <c r="D199" s="12">
        <f t="shared" si="15"/>
        <v>1</v>
      </c>
      <c r="E199" s="12">
        <f t="shared" si="16"/>
        <v>7.03</v>
      </c>
      <c r="F199" s="23">
        <f t="shared" si="17"/>
        <v>9.9301907589644784</v>
      </c>
      <c r="G199" s="29">
        <f t="shared" si="12"/>
        <v>0</v>
      </c>
      <c r="H199" s="35">
        <v>-5.0000000000000004E-6</v>
      </c>
      <c r="I199" s="33" t="str">
        <f t="shared" si="13"/>
        <v>diferente</v>
      </c>
    </row>
    <row r="200" spans="1:9" x14ac:dyDescent="0.2">
      <c r="A200" s="3">
        <v>42768</v>
      </c>
      <c r="B200">
        <f t="shared" si="14"/>
        <v>65</v>
      </c>
      <c r="C200" s="38">
        <v>5.99</v>
      </c>
      <c r="D200" s="12">
        <f t="shared" si="15"/>
        <v>0.99833333333333341</v>
      </c>
      <c r="E200" s="12">
        <f t="shared" si="16"/>
        <v>7.0182833333333337</v>
      </c>
      <c r="F200" s="23">
        <f t="shared" si="17"/>
        <v>9.930306296822117</v>
      </c>
      <c r="G200" s="29">
        <f t="shared" si="12"/>
        <v>-1.1553785763851465E-4</v>
      </c>
      <c r="H200" s="35">
        <v>2.41E-4</v>
      </c>
      <c r="I200" s="33" t="str">
        <f t="shared" si="13"/>
        <v>diferente</v>
      </c>
    </row>
    <row r="201" spans="1:9" x14ac:dyDescent="0.2">
      <c r="A201" s="3">
        <v>42767</v>
      </c>
      <c r="B201">
        <f t="shared" si="14"/>
        <v>64</v>
      </c>
      <c r="C201" s="38">
        <v>6</v>
      </c>
      <c r="D201" s="12">
        <f t="shared" si="15"/>
        <v>1.0042746952402903</v>
      </c>
      <c r="E201" s="12">
        <f t="shared" si="16"/>
        <v>7.0600511075392411</v>
      </c>
      <c r="F201" s="23">
        <f t="shared" si="17"/>
        <v>9.9298944377768272</v>
      </c>
      <c r="G201" s="29">
        <f t="shared" si="12"/>
        <v>2.9632118765121618E-4</v>
      </c>
      <c r="H201" s="35">
        <v>-1.2999999999999999E-5</v>
      </c>
      <c r="I201" s="33" t="str">
        <f t="shared" si="13"/>
        <v>diferente</v>
      </c>
    </row>
    <row r="202" spans="1:9" x14ac:dyDescent="0.2">
      <c r="A202" s="3">
        <v>42766</v>
      </c>
      <c r="B202">
        <f t="shared" si="14"/>
        <v>63</v>
      </c>
      <c r="C202" s="38">
        <v>5.9744609999999998</v>
      </c>
      <c r="D202" s="12">
        <f t="shared" si="15"/>
        <v>0.99847232486385284</v>
      </c>
      <c r="E202" s="12">
        <f t="shared" si="16"/>
        <v>7.0192604437928861</v>
      </c>
      <c r="F202" s="23">
        <f t="shared" si="17"/>
        <v>9.9302966614491623</v>
      </c>
      <c r="G202" s="29">
        <f t="shared" si="12"/>
        <v>-1.0590248468389518E-4</v>
      </c>
      <c r="H202" s="35">
        <v>-1.268E-3</v>
      </c>
      <c r="I202" s="33" t="str">
        <f t="shared" si="13"/>
        <v>diferente</v>
      </c>
    </row>
    <row r="203" spans="1:9" x14ac:dyDescent="0.2">
      <c r="A203" s="3">
        <v>42765</v>
      </c>
      <c r="B203">
        <f t="shared" si="14"/>
        <v>62</v>
      </c>
      <c r="C203" s="38">
        <v>5.9836020000000003</v>
      </c>
      <c r="D203" s="12">
        <f t="shared" si="15"/>
        <v>1.0056473949579832</v>
      </c>
      <c r="E203" s="12">
        <f t="shared" si="16"/>
        <v>7.0697011865546218</v>
      </c>
      <c r="F203" s="23">
        <f t="shared" si="17"/>
        <v>9.9297992862040747</v>
      </c>
      <c r="G203" s="29">
        <f t="shared" si="12"/>
        <v>3.9147276040374379E-4</v>
      </c>
      <c r="H203" s="35">
        <v>2.92E-4</v>
      </c>
      <c r="I203" s="33" t="str">
        <f t="shared" si="13"/>
        <v>diferente</v>
      </c>
    </row>
    <row r="204" spans="1:9" x14ac:dyDescent="0.2">
      <c r="A204" s="3">
        <v>42762</v>
      </c>
      <c r="B204">
        <f t="shared" si="14"/>
        <v>61</v>
      </c>
      <c r="C204" s="38">
        <v>5.95</v>
      </c>
      <c r="D204" s="12">
        <f t="shared" si="15"/>
        <v>1.0253930400456481</v>
      </c>
      <c r="E204" s="12">
        <f t="shared" si="16"/>
        <v>7.2085130715209065</v>
      </c>
      <c r="F204" s="23">
        <f t="shared" si="17"/>
        <v>9.9284307769645608</v>
      </c>
      <c r="G204" s="29">
        <f t="shared" si="12"/>
        <v>1.7599819999176702E-3</v>
      </c>
      <c r="H204" s="35">
        <v>6.3999999999999997E-5</v>
      </c>
      <c r="I204" s="33" t="str">
        <f t="shared" si="13"/>
        <v>diferente</v>
      </c>
    </row>
    <row r="205" spans="1:9" x14ac:dyDescent="0.2">
      <c r="A205" s="3">
        <v>42761</v>
      </c>
      <c r="B205">
        <f t="shared" si="14"/>
        <v>60</v>
      </c>
      <c r="C205" s="38">
        <v>5.8026530000000003</v>
      </c>
      <c r="D205" s="12">
        <f t="shared" si="15"/>
        <v>0.99873545611015502</v>
      </c>
      <c r="E205" s="12">
        <f t="shared" si="16"/>
        <v>7.0211102564543904</v>
      </c>
      <c r="F205" s="23">
        <f t="shared" si="17"/>
        <v>9.9302784203335488</v>
      </c>
      <c r="G205" s="29">
        <f t="shared" ref="G205:G262" si="18">$D$7-F205</f>
        <v>-8.7661369070346495E-5</v>
      </c>
      <c r="H205" s="35">
        <v>8.7000000000000001E-5</v>
      </c>
      <c r="I205" s="33" t="str">
        <f t="shared" ref="I205:I263" si="19">IF(G205=H205,"ok","diferente")</f>
        <v>diferente</v>
      </c>
    </row>
    <row r="206" spans="1:9" x14ac:dyDescent="0.2">
      <c r="A206" s="3">
        <v>42760</v>
      </c>
      <c r="B206">
        <f t="shared" ref="B206:B263" si="20">B205-1</f>
        <v>59</v>
      </c>
      <c r="C206" s="38">
        <v>5.81</v>
      </c>
      <c r="D206" s="12">
        <f t="shared" si="15"/>
        <v>1.0003815568898566</v>
      </c>
      <c r="E206" s="12">
        <f t="shared" si="16"/>
        <v>7.0326823449356928</v>
      </c>
      <c r="F206" s="23">
        <f t="shared" si="17"/>
        <v>9.9301643087833096</v>
      </c>
      <c r="G206" s="29">
        <f t="shared" si="18"/>
        <v>2.645018116886888E-5</v>
      </c>
      <c r="H206" s="35">
        <v>-1.08E-4</v>
      </c>
      <c r="I206" s="33" t="str">
        <f t="shared" si="19"/>
        <v>diferente</v>
      </c>
    </row>
    <row r="207" spans="1:9" x14ac:dyDescent="0.2">
      <c r="A207" s="3">
        <v>42759</v>
      </c>
      <c r="B207">
        <f t="shared" si="20"/>
        <v>58</v>
      </c>
      <c r="C207" s="38">
        <v>5.8077839999999998</v>
      </c>
      <c r="D207" s="12">
        <f t="shared" si="15"/>
        <v>0.99278358974358982</v>
      </c>
      <c r="E207" s="12">
        <f t="shared" si="16"/>
        <v>6.9792686358974363</v>
      </c>
      <c r="F207" s="23">
        <f t="shared" si="17"/>
        <v>9.9306910394952634</v>
      </c>
      <c r="G207" s="29">
        <f t="shared" si="18"/>
        <v>-5.0028053078499113E-4</v>
      </c>
      <c r="H207" s="35">
        <v>6.0000000000000002E-5</v>
      </c>
      <c r="I207" s="33" t="str">
        <f t="shared" si="19"/>
        <v>diferente</v>
      </c>
    </row>
    <row r="208" spans="1:9" x14ac:dyDescent="0.2">
      <c r="A208" s="3">
        <v>42758</v>
      </c>
      <c r="B208">
        <f t="shared" si="20"/>
        <v>57</v>
      </c>
      <c r="C208" s="38">
        <v>5.85</v>
      </c>
      <c r="D208" s="12">
        <f t="shared" si="15"/>
        <v>0.98319327731092432</v>
      </c>
      <c r="E208" s="12">
        <f t="shared" si="16"/>
        <v>6.9118487394957979</v>
      </c>
      <c r="F208" s="23">
        <f t="shared" si="17"/>
        <v>9.9313559697589362</v>
      </c>
      <c r="G208" s="29">
        <f t="shared" si="18"/>
        <v>-1.1652107944577494E-3</v>
      </c>
      <c r="H208" s="35">
        <v>5.7799999999999995E-4</v>
      </c>
      <c r="I208" s="33" t="str">
        <f t="shared" si="19"/>
        <v>diferente</v>
      </c>
    </row>
    <row r="209" spans="1:9" x14ac:dyDescent="0.2">
      <c r="A209" s="3">
        <v>42755</v>
      </c>
      <c r="B209">
        <f t="shared" si="20"/>
        <v>56</v>
      </c>
      <c r="C209" s="38">
        <v>5.95</v>
      </c>
      <c r="D209" s="12">
        <f t="shared" ref="D209:D262" si="21">C209/C210</f>
        <v>0.9916666666666667</v>
      </c>
      <c r="E209" s="12">
        <f t="shared" ref="E209:E262" si="22">$C$12*D209</f>
        <v>6.9714166666666673</v>
      </c>
      <c r="F209" s="23">
        <f t="shared" ref="F209:F262" si="23">10/(1+E209/36000*36)</f>
        <v>9.9307684751396046</v>
      </c>
      <c r="G209" s="29">
        <f t="shared" si="18"/>
        <v>-5.7771617512614171E-4</v>
      </c>
      <c r="H209" s="35">
        <v>8.2999999999999998E-5</v>
      </c>
      <c r="I209" s="33" t="str">
        <f t="shared" si="19"/>
        <v>diferente</v>
      </c>
    </row>
    <row r="210" spans="1:9" x14ac:dyDescent="0.2">
      <c r="A210" s="3">
        <v>42754</v>
      </c>
      <c r="B210">
        <f t="shared" si="20"/>
        <v>55</v>
      </c>
      <c r="C210" s="38">
        <v>6</v>
      </c>
      <c r="D210" s="12">
        <f t="shared" si="21"/>
        <v>1</v>
      </c>
      <c r="E210" s="12">
        <f t="shared" si="22"/>
        <v>7.03</v>
      </c>
      <c r="F210" s="23">
        <f t="shared" si="23"/>
        <v>9.9301907589644784</v>
      </c>
      <c r="G210" s="29">
        <f t="shared" si="18"/>
        <v>0</v>
      </c>
      <c r="H210" s="35">
        <v>1.3899999999999999E-4</v>
      </c>
      <c r="I210" s="33" t="str">
        <f t="shared" si="19"/>
        <v>diferente</v>
      </c>
    </row>
    <row r="211" spans="1:9" x14ac:dyDescent="0.2">
      <c r="A211" s="3">
        <v>42753</v>
      </c>
      <c r="B211">
        <f t="shared" si="20"/>
        <v>54</v>
      </c>
      <c r="C211" s="38">
        <v>6</v>
      </c>
      <c r="D211" s="12">
        <f t="shared" si="21"/>
        <v>1.0012941727182383</v>
      </c>
      <c r="E211" s="12">
        <f t="shared" si="22"/>
        <v>7.0390980342092151</v>
      </c>
      <c r="F211" s="23">
        <f t="shared" si="23"/>
        <v>9.9301010452528615</v>
      </c>
      <c r="G211" s="29">
        <f t="shared" si="18"/>
        <v>8.971371161692332E-5</v>
      </c>
      <c r="H211" s="35">
        <v>-7.9999999999999996E-6</v>
      </c>
      <c r="I211" s="33" t="str">
        <f t="shared" si="19"/>
        <v>diferente</v>
      </c>
    </row>
    <row r="212" spans="1:9" x14ac:dyDescent="0.2">
      <c r="A212" s="3">
        <v>42752</v>
      </c>
      <c r="B212">
        <f t="shared" si="20"/>
        <v>53</v>
      </c>
      <c r="C212" s="38">
        <v>5.9922449999999996</v>
      </c>
      <c r="D212" s="12">
        <f t="shared" si="21"/>
        <v>0.99776594153983356</v>
      </c>
      <c r="E212" s="12">
        <f t="shared" si="22"/>
        <v>7.0142945690250302</v>
      </c>
      <c r="F212" s="23">
        <f t="shared" si="23"/>
        <v>9.9303456305749176</v>
      </c>
      <c r="G212" s="29">
        <f t="shared" si="18"/>
        <v>-1.5487161043914455E-4</v>
      </c>
      <c r="H212" s="35">
        <v>-2.7599999999999999E-4</v>
      </c>
      <c r="I212" s="33" t="str">
        <f t="shared" si="19"/>
        <v>diferente</v>
      </c>
    </row>
    <row r="213" spans="1:9" x14ac:dyDescent="0.2">
      <c r="A213" s="3">
        <v>42751</v>
      </c>
      <c r="B213">
        <f t="shared" si="20"/>
        <v>52</v>
      </c>
      <c r="C213" s="38">
        <v>6.0056620000000001</v>
      </c>
      <c r="D213" s="12">
        <f t="shared" si="21"/>
        <v>1.0006059621544396</v>
      </c>
      <c r="E213" s="12">
        <f t="shared" si="22"/>
        <v>7.0342599139457107</v>
      </c>
      <c r="F213" s="23">
        <f t="shared" si="23"/>
        <v>9.9301487526894388</v>
      </c>
      <c r="G213" s="29">
        <f t="shared" si="18"/>
        <v>4.2006275039696561E-5</v>
      </c>
      <c r="H213" s="35">
        <v>0</v>
      </c>
      <c r="I213" s="33" t="str">
        <f t="shared" si="19"/>
        <v>diferente</v>
      </c>
    </row>
    <row r="214" spans="1:9" x14ac:dyDescent="0.2">
      <c r="A214" s="3">
        <v>42748</v>
      </c>
      <c r="B214">
        <f t="shared" si="20"/>
        <v>51</v>
      </c>
      <c r="C214" s="38">
        <v>6.0020249999999997</v>
      </c>
      <c r="D214" s="12">
        <f t="shared" si="21"/>
        <v>1.0003374999999999</v>
      </c>
      <c r="E214" s="12">
        <f t="shared" si="22"/>
        <v>7.0323726249999998</v>
      </c>
      <c r="F214" s="23">
        <f t="shared" si="23"/>
        <v>9.9301673628756451</v>
      </c>
      <c r="G214" s="29">
        <f t="shared" si="18"/>
        <v>2.3396088833393947E-5</v>
      </c>
      <c r="H214" s="35">
        <v>-2.5599999999999999E-4</v>
      </c>
      <c r="I214" s="33" t="str">
        <f t="shared" si="19"/>
        <v>diferente</v>
      </c>
    </row>
    <row r="215" spans="1:9" x14ac:dyDescent="0.2">
      <c r="A215" s="3">
        <v>42747</v>
      </c>
      <c r="B215">
        <f t="shared" si="20"/>
        <v>50</v>
      </c>
      <c r="C215" s="38">
        <v>6</v>
      </c>
      <c r="D215" s="12">
        <f t="shared" si="21"/>
        <v>1</v>
      </c>
      <c r="E215" s="12">
        <f t="shared" si="22"/>
        <v>7.03</v>
      </c>
      <c r="F215" s="23">
        <f t="shared" si="23"/>
        <v>9.9301907589644784</v>
      </c>
      <c r="G215" s="29">
        <f t="shared" si="18"/>
        <v>0</v>
      </c>
      <c r="H215" s="35">
        <v>5.7600000000000001E-4</v>
      </c>
      <c r="I215" s="33" t="str">
        <f t="shared" si="19"/>
        <v>diferente</v>
      </c>
    </row>
    <row r="216" spans="1:9" x14ac:dyDescent="0.2">
      <c r="A216" s="3">
        <v>42746</v>
      </c>
      <c r="B216">
        <f t="shared" si="20"/>
        <v>49</v>
      </c>
      <c r="C216" s="38">
        <v>6</v>
      </c>
      <c r="D216" s="12">
        <f t="shared" si="21"/>
        <v>1.0221465076660987</v>
      </c>
      <c r="E216" s="12">
        <f t="shared" si="22"/>
        <v>7.1856899488926746</v>
      </c>
      <c r="F216" s="23">
        <f t="shared" si="23"/>
        <v>9.928655758112912</v>
      </c>
      <c r="G216" s="29">
        <f t="shared" si="18"/>
        <v>1.5350008515664371E-3</v>
      </c>
      <c r="H216" s="35">
        <v>-1.22E-4</v>
      </c>
      <c r="I216" s="33" t="str">
        <f t="shared" si="19"/>
        <v>diferente</v>
      </c>
    </row>
    <row r="217" spans="1:9" x14ac:dyDescent="0.2">
      <c r="A217" s="3">
        <v>42745</v>
      </c>
      <c r="B217">
        <f t="shared" si="20"/>
        <v>48</v>
      </c>
      <c r="C217" s="38">
        <v>5.87</v>
      </c>
      <c r="D217" s="12">
        <f t="shared" si="21"/>
        <v>1.0006759250498847</v>
      </c>
      <c r="E217" s="12">
        <f t="shared" si="22"/>
        <v>7.0347517531006893</v>
      </c>
      <c r="F217" s="23">
        <f t="shared" si="23"/>
        <v>9.9301439027714373</v>
      </c>
      <c r="G217" s="29">
        <f t="shared" si="18"/>
        <v>4.6856193041122651E-5</v>
      </c>
      <c r="H217" s="35">
        <v>-4.2700000000000002E-4</v>
      </c>
      <c r="I217" s="33" t="str">
        <f t="shared" si="19"/>
        <v>diferente</v>
      </c>
    </row>
    <row r="218" spans="1:9" x14ac:dyDescent="0.2">
      <c r="A218" s="3">
        <v>42744</v>
      </c>
      <c r="B218">
        <f t="shared" si="20"/>
        <v>47</v>
      </c>
      <c r="C218" s="38">
        <v>5.8660350000000001</v>
      </c>
      <c r="D218" s="12">
        <f t="shared" si="21"/>
        <v>1.0027410256410256</v>
      </c>
      <c r="E218" s="12">
        <f t="shared" si="22"/>
        <v>7.0492694102564109</v>
      </c>
      <c r="F218" s="23">
        <f t="shared" si="23"/>
        <v>9.9300007494729172</v>
      </c>
      <c r="G218" s="29">
        <f t="shared" si="18"/>
        <v>1.9000949156122715E-4</v>
      </c>
      <c r="H218" s="35">
        <v>-1.92E-4</v>
      </c>
      <c r="I218" s="33" t="str">
        <f t="shared" si="19"/>
        <v>diferente</v>
      </c>
    </row>
    <row r="219" spans="1:9" x14ac:dyDescent="0.2">
      <c r="A219" s="3">
        <v>42741</v>
      </c>
      <c r="B219">
        <f t="shared" si="20"/>
        <v>46</v>
      </c>
      <c r="C219" s="38">
        <v>5.85</v>
      </c>
      <c r="D219" s="12">
        <f t="shared" si="21"/>
        <v>1</v>
      </c>
      <c r="E219" s="12">
        <f t="shared" si="22"/>
        <v>7.03</v>
      </c>
      <c r="F219" s="23">
        <f t="shared" si="23"/>
        <v>9.9301907589644784</v>
      </c>
      <c r="G219" s="29">
        <f t="shared" si="18"/>
        <v>0</v>
      </c>
      <c r="H219" s="35">
        <v>-1.83E-4</v>
      </c>
      <c r="I219" s="33" t="str">
        <f t="shared" si="19"/>
        <v>diferente</v>
      </c>
    </row>
    <row r="220" spans="1:9" x14ac:dyDescent="0.2">
      <c r="A220" s="3">
        <v>42740</v>
      </c>
      <c r="B220">
        <f t="shared" si="20"/>
        <v>45</v>
      </c>
      <c r="C220" s="38">
        <v>5.85</v>
      </c>
      <c r="D220" s="12">
        <f t="shared" si="21"/>
        <v>1.0017123287671232</v>
      </c>
      <c r="E220" s="12">
        <f t="shared" si="22"/>
        <v>7.0420376712328769</v>
      </c>
      <c r="F220" s="23">
        <f t="shared" si="23"/>
        <v>9.9300720584860844</v>
      </c>
      <c r="G220" s="29">
        <f t="shared" si="18"/>
        <v>1.1870047839401821E-4</v>
      </c>
      <c r="H220" s="35">
        <v>-1.05E-4</v>
      </c>
      <c r="I220" s="33" t="str">
        <f t="shared" si="19"/>
        <v>diferente</v>
      </c>
    </row>
    <row r="221" spans="1:9" x14ac:dyDescent="0.2">
      <c r="A221" s="3">
        <v>42739</v>
      </c>
      <c r="B221">
        <f t="shared" si="20"/>
        <v>44</v>
      </c>
      <c r="C221" s="38">
        <v>5.84</v>
      </c>
      <c r="D221" s="12">
        <f t="shared" si="21"/>
        <v>1.0005494455602588</v>
      </c>
      <c r="E221" s="12">
        <f t="shared" si="22"/>
        <v>7.0338626022886199</v>
      </c>
      <c r="F221" s="23">
        <f t="shared" si="23"/>
        <v>9.9301526704959819</v>
      </c>
      <c r="G221" s="29">
        <f t="shared" si="18"/>
        <v>3.8088468496511041E-5</v>
      </c>
      <c r="H221" s="35">
        <v>0</v>
      </c>
      <c r="I221" s="33" t="str">
        <f t="shared" si="19"/>
        <v>diferente</v>
      </c>
    </row>
    <row r="222" spans="1:9" x14ac:dyDescent="0.2">
      <c r="A222" s="3">
        <v>42738</v>
      </c>
      <c r="B222">
        <f t="shared" si="20"/>
        <v>43</v>
      </c>
      <c r="C222" s="38">
        <v>5.8367930000000001</v>
      </c>
      <c r="D222" s="12">
        <f t="shared" si="21"/>
        <v>1.0112914512954156</v>
      </c>
      <c r="E222" s="12">
        <f t="shared" si="22"/>
        <v>7.109378902606772</v>
      </c>
      <c r="F222" s="23">
        <f t="shared" si="23"/>
        <v>9.929408075711164</v>
      </c>
      <c r="G222" s="29">
        <f t="shared" si="18"/>
        <v>7.8268325331443123E-4</v>
      </c>
      <c r="H222" s="35">
        <v>-7.1900000000000002E-4</v>
      </c>
      <c r="I222" s="33" t="str">
        <f t="shared" si="19"/>
        <v>diferente</v>
      </c>
    </row>
    <row r="223" spans="1:9" x14ac:dyDescent="0.2">
      <c r="A223" s="3">
        <v>42737</v>
      </c>
      <c r="B223">
        <f t="shared" si="20"/>
        <v>42</v>
      </c>
      <c r="C223" s="38">
        <v>5.7716229999999999</v>
      </c>
      <c r="D223" s="12">
        <f t="shared" si="21"/>
        <v>0.99855069204152247</v>
      </c>
      <c r="E223" s="12">
        <f t="shared" si="22"/>
        <v>7.0198113650519032</v>
      </c>
      <c r="F223" s="23">
        <f t="shared" si="23"/>
        <v>9.9302912287739762</v>
      </c>
      <c r="G223" s="29">
        <f t="shared" si="18"/>
        <v>-1.0046980949773854E-4</v>
      </c>
      <c r="H223" s="35">
        <v>2.5700000000000001E-4</v>
      </c>
      <c r="I223" s="33" t="str">
        <f t="shared" si="19"/>
        <v>diferente</v>
      </c>
    </row>
    <row r="224" spans="1:9" x14ac:dyDescent="0.2">
      <c r="A224" s="3">
        <v>42734</v>
      </c>
      <c r="B224">
        <f t="shared" si="20"/>
        <v>41</v>
      </c>
      <c r="C224" s="38">
        <v>5.78</v>
      </c>
      <c r="D224" s="12">
        <f t="shared" si="21"/>
        <v>1</v>
      </c>
      <c r="E224" s="12">
        <f t="shared" si="22"/>
        <v>7.03</v>
      </c>
      <c r="F224" s="23">
        <f t="shared" si="23"/>
        <v>9.9301907589644784</v>
      </c>
      <c r="G224" s="29">
        <f t="shared" si="18"/>
        <v>0</v>
      </c>
      <c r="H224" s="35">
        <v>-8.6000000000000003E-5</v>
      </c>
      <c r="I224" s="33" t="str">
        <f t="shared" si="19"/>
        <v>diferente</v>
      </c>
    </row>
    <row r="225" spans="1:9" x14ac:dyDescent="0.2">
      <c r="A225" s="3">
        <v>42733</v>
      </c>
      <c r="B225">
        <f t="shared" si="20"/>
        <v>40</v>
      </c>
      <c r="C225" s="38">
        <v>5.78</v>
      </c>
      <c r="D225" s="12">
        <f t="shared" si="21"/>
        <v>1</v>
      </c>
      <c r="E225" s="12">
        <f t="shared" si="22"/>
        <v>7.03</v>
      </c>
      <c r="F225" s="23">
        <f t="shared" si="23"/>
        <v>9.9301907589644784</v>
      </c>
      <c r="G225" s="29">
        <f t="shared" si="18"/>
        <v>0</v>
      </c>
      <c r="H225" s="35">
        <v>-1.0000000000000001E-5</v>
      </c>
      <c r="I225" s="33" t="str">
        <f t="shared" si="19"/>
        <v>diferente</v>
      </c>
    </row>
    <row r="226" spans="1:9" x14ac:dyDescent="0.2">
      <c r="A226" s="3">
        <v>42732</v>
      </c>
      <c r="B226">
        <f t="shared" si="20"/>
        <v>39</v>
      </c>
      <c r="C226" s="38">
        <v>5.78</v>
      </c>
      <c r="D226" s="12">
        <f t="shared" si="21"/>
        <v>0.99995467333487664</v>
      </c>
      <c r="E226" s="12">
        <f t="shared" si="22"/>
        <v>7.0296813535441833</v>
      </c>
      <c r="F226" s="23">
        <f t="shared" si="23"/>
        <v>9.9301939010963842</v>
      </c>
      <c r="G226" s="29">
        <f t="shared" si="18"/>
        <v>-3.1421319057756136E-6</v>
      </c>
      <c r="H226" s="35">
        <v>-7.1299999999999998E-4</v>
      </c>
      <c r="I226" s="33" t="str">
        <f t="shared" si="19"/>
        <v>diferente</v>
      </c>
    </row>
    <row r="227" spans="1:9" x14ac:dyDescent="0.2">
      <c r="A227" s="3">
        <v>42731</v>
      </c>
      <c r="B227">
        <f t="shared" si="20"/>
        <v>38</v>
      </c>
      <c r="C227" s="38">
        <v>5.7802619999999996</v>
      </c>
      <c r="D227" s="12">
        <f t="shared" si="21"/>
        <v>0.9959761286715263</v>
      </c>
      <c r="E227" s="12">
        <f t="shared" si="22"/>
        <v>7.0017121845608301</v>
      </c>
      <c r="F227" s="23">
        <f t="shared" si="23"/>
        <v>9.9304697092384124</v>
      </c>
      <c r="G227" s="29">
        <f t="shared" si="18"/>
        <v>-2.7895027393398664E-4</v>
      </c>
      <c r="H227" s="35">
        <v>-6.7199999999999996E-4</v>
      </c>
      <c r="I227" s="33" t="str">
        <f t="shared" si="19"/>
        <v>diferente</v>
      </c>
    </row>
    <row r="228" spans="1:9" x14ac:dyDescent="0.2">
      <c r="A228" s="3">
        <v>42730</v>
      </c>
      <c r="B228">
        <f t="shared" si="20"/>
        <v>37</v>
      </c>
      <c r="C228" s="38">
        <v>5.8036149999999997</v>
      </c>
      <c r="D228" s="12">
        <f t="shared" si="21"/>
        <v>1.0015882543388352</v>
      </c>
      <c r="E228" s="12">
        <f t="shared" si="22"/>
        <v>7.041165428002012</v>
      </c>
      <c r="F228" s="23">
        <f t="shared" si="23"/>
        <v>9.9300806593640143</v>
      </c>
      <c r="G228" s="29">
        <f t="shared" si="18"/>
        <v>1.1009960046415301E-4</v>
      </c>
      <c r="H228" s="35">
        <v>0</v>
      </c>
      <c r="I228" s="33" t="str">
        <f t="shared" si="19"/>
        <v>diferente</v>
      </c>
    </row>
    <row r="229" spans="1:9" x14ac:dyDescent="0.2">
      <c r="A229" s="3">
        <v>42727</v>
      </c>
      <c r="B229">
        <f t="shared" si="20"/>
        <v>36</v>
      </c>
      <c r="C229" s="38">
        <v>5.7944120000000003</v>
      </c>
      <c r="D229" s="12">
        <f t="shared" si="21"/>
        <v>1.0011501869032122</v>
      </c>
      <c r="E229" s="12">
        <f t="shared" si="22"/>
        <v>7.0380858139295821</v>
      </c>
      <c r="F229" s="23">
        <f t="shared" si="23"/>
        <v>9.930111026453968</v>
      </c>
      <c r="G229" s="29">
        <f t="shared" si="18"/>
        <v>7.9732510510410748E-5</v>
      </c>
      <c r="H229" s="35">
        <v>0</v>
      </c>
      <c r="I229" s="33" t="str">
        <f t="shared" si="19"/>
        <v>diferente</v>
      </c>
    </row>
    <row r="230" spans="1:9" x14ac:dyDescent="0.2">
      <c r="A230" s="3">
        <v>42726</v>
      </c>
      <c r="B230">
        <f t="shared" si="20"/>
        <v>35</v>
      </c>
      <c r="C230" s="38">
        <v>5.7877549999999998</v>
      </c>
      <c r="D230" s="12">
        <f t="shared" si="21"/>
        <v>1.00134169550173</v>
      </c>
      <c r="E230" s="12">
        <f t="shared" si="22"/>
        <v>7.0394321193771621</v>
      </c>
      <c r="F230" s="23">
        <f t="shared" si="23"/>
        <v>9.9300977509434531</v>
      </c>
      <c r="G230" s="29">
        <f t="shared" si="18"/>
        <v>9.3008021025298149E-5</v>
      </c>
      <c r="H230" s="35">
        <v>-1.9100000000000001E-4</v>
      </c>
      <c r="I230" s="33" t="str">
        <f t="shared" si="19"/>
        <v>diferente</v>
      </c>
    </row>
    <row r="231" spans="1:9" x14ac:dyDescent="0.2">
      <c r="A231" s="3">
        <v>42725</v>
      </c>
      <c r="B231">
        <f t="shared" si="20"/>
        <v>34</v>
      </c>
      <c r="C231" s="38">
        <v>5.78</v>
      </c>
      <c r="D231" s="12">
        <f t="shared" si="21"/>
        <v>1.0105667163732615</v>
      </c>
      <c r="E231" s="12">
        <f t="shared" si="22"/>
        <v>7.1042840161040282</v>
      </c>
      <c r="F231" s="23">
        <f t="shared" si="23"/>
        <v>9.9294583080535244</v>
      </c>
      <c r="G231" s="29">
        <f t="shared" si="18"/>
        <v>7.3245091095408554E-4</v>
      </c>
      <c r="H231" s="35">
        <v>6.7000000000000002E-5</v>
      </c>
      <c r="I231" s="33" t="str">
        <f t="shared" si="19"/>
        <v>diferente</v>
      </c>
    </row>
    <row r="232" spans="1:9" x14ac:dyDescent="0.2">
      <c r="A232" s="3">
        <v>42724</v>
      </c>
      <c r="B232">
        <f t="shared" si="20"/>
        <v>33</v>
      </c>
      <c r="C232" s="38">
        <v>5.719563</v>
      </c>
      <c r="D232" s="12">
        <f t="shared" si="21"/>
        <v>0.99748829998090316</v>
      </c>
      <c r="E232" s="12">
        <f t="shared" si="22"/>
        <v>7.0123427488657493</v>
      </c>
      <c r="F232" s="23">
        <f t="shared" si="23"/>
        <v>9.9303648778551814</v>
      </c>
      <c r="G232" s="29">
        <f t="shared" si="18"/>
        <v>-1.7411889070295672E-4</v>
      </c>
      <c r="H232" s="35">
        <v>9.6500000000000004E-4</v>
      </c>
      <c r="I232" s="33" t="str">
        <f t="shared" si="19"/>
        <v>diferente</v>
      </c>
    </row>
    <row r="233" spans="1:9" x14ac:dyDescent="0.2">
      <c r="A233" s="3">
        <v>42723</v>
      </c>
      <c r="B233">
        <f t="shared" si="20"/>
        <v>32</v>
      </c>
      <c r="C233" s="38">
        <v>5.7339650000000004</v>
      </c>
      <c r="D233" s="12">
        <f t="shared" si="21"/>
        <v>0.99721130434782612</v>
      </c>
      <c r="E233" s="12">
        <f t="shared" si="22"/>
        <v>7.0103954695652178</v>
      </c>
      <c r="F233" s="23">
        <f t="shared" si="23"/>
        <v>9.9303840804314998</v>
      </c>
      <c r="G233" s="29">
        <f t="shared" si="18"/>
        <v>-1.9332146702133457E-4</v>
      </c>
      <c r="H233" s="35">
        <v>2.5000000000000001E-5</v>
      </c>
      <c r="I233" s="33" t="str">
        <f t="shared" si="19"/>
        <v>diferente</v>
      </c>
    </row>
    <row r="234" spans="1:9" x14ac:dyDescent="0.2">
      <c r="A234" s="3">
        <v>42720</v>
      </c>
      <c r="B234">
        <f t="shared" si="20"/>
        <v>31</v>
      </c>
      <c r="C234" s="38">
        <v>5.75</v>
      </c>
      <c r="D234" s="12">
        <f t="shared" si="21"/>
        <v>1</v>
      </c>
      <c r="E234" s="12">
        <f t="shared" si="22"/>
        <v>7.03</v>
      </c>
      <c r="F234" s="23">
        <f t="shared" si="23"/>
        <v>9.9301907589644784</v>
      </c>
      <c r="G234" s="29">
        <f t="shared" si="18"/>
        <v>0</v>
      </c>
      <c r="H234" s="35">
        <v>-5.8E-5</v>
      </c>
      <c r="I234" s="33" t="str">
        <f t="shared" si="19"/>
        <v>diferente</v>
      </c>
    </row>
    <row r="235" spans="1:9" x14ac:dyDescent="0.2">
      <c r="A235" s="3">
        <v>42719</v>
      </c>
      <c r="B235">
        <f t="shared" si="20"/>
        <v>30</v>
      </c>
      <c r="C235" s="38">
        <v>5.75</v>
      </c>
      <c r="D235" s="12">
        <f t="shared" si="21"/>
        <v>1.0304659498207884</v>
      </c>
      <c r="E235" s="12">
        <f t="shared" si="22"/>
        <v>7.2441756272401427</v>
      </c>
      <c r="F235" s="23">
        <f t="shared" si="23"/>
        <v>9.9280792502698869</v>
      </c>
      <c r="G235" s="29">
        <f t="shared" si="18"/>
        <v>2.1115086945915351E-3</v>
      </c>
      <c r="H235" s="35">
        <v>-3.3649999999999999E-3</v>
      </c>
      <c r="I235" s="33" t="str">
        <f t="shared" si="19"/>
        <v>diferente</v>
      </c>
    </row>
    <row r="236" spans="1:9" x14ac:dyDescent="0.2">
      <c r="A236" s="3">
        <v>42718</v>
      </c>
      <c r="B236">
        <f t="shared" si="20"/>
        <v>29</v>
      </c>
      <c r="C236" s="38">
        <v>5.58</v>
      </c>
      <c r="D236" s="12">
        <f t="shared" si="21"/>
        <v>1.0006954654148528</v>
      </c>
      <c r="E236" s="12">
        <f t="shared" si="22"/>
        <v>7.0348891218664154</v>
      </c>
      <c r="F236" s="23">
        <f t="shared" si="23"/>
        <v>9.9301425482090231</v>
      </c>
      <c r="G236" s="29">
        <f t="shared" si="18"/>
        <v>4.8210755455357912E-5</v>
      </c>
      <c r="H236" s="35">
        <v>6.9399999999999996E-4</v>
      </c>
      <c r="I236" s="33" t="str">
        <f t="shared" si="19"/>
        <v>diferente</v>
      </c>
    </row>
    <row r="237" spans="1:9" x14ac:dyDescent="0.2">
      <c r="A237" s="3">
        <v>42717</v>
      </c>
      <c r="B237">
        <f t="shared" si="20"/>
        <v>28</v>
      </c>
      <c r="C237" s="38">
        <v>5.5761219999999998</v>
      </c>
      <c r="D237" s="12">
        <f t="shared" si="21"/>
        <v>0.99681031254217711</v>
      </c>
      <c r="E237" s="12">
        <f t="shared" si="22"/>
        <v>7.0075764971715051</v>
      </c>
      <c r="F237" s="23">
        <f t="shared" si="23"/>
        <v>9.9304118791087248</v>
      </c>
      <c r="G237" s="29">
        <f t="shared" si="18"/>
        <v>-2.2112014424635618E-4</v>
      </c>
      <c r="H237" s="35">
        <v>7.0799999999999997E-4</v>
      </c>
      <c r="I237" s="33" t="str">
        <f t="shared" si="19"/>
        <v>diferente</v>
      </c>
    </row>
    <row r="238" spans="1:9" x14ac:dyDescent="0.2">
      <c r="A238" s="3">
        <v>42713</v>
      </c>
      <c r="B238">
        <f t="shared" si="20"/>
        <v>27</v>
      </c>
      <c r="C238" s="38">
        <v>5.5939649999999999</v>
      </c>
      <c r="D238" s="12">
        <f t="shared" si="21"/>
        <v>1.000198109839032</v>
      </c>
      <c r="E238" s="12">
        <f t="shared" si="22"/>
        <v>7.0313927121683957</v>
      </c>
      <c r="F238" s="23">
        <f t="shared" si="23"/>
        <v>9.9301770256314335</v>
      </c>
      <c r="G238" s="29">
        <f t="shared" si="18"/>
        <v>1.3733333044996243E-5</v>
      </c>
      <c r="H238" s="35">
        <v>1.5999999999999999E-5</v>
      </c>
      <c r="I238" s="33" t="str">
        <f t="shared" si="19"/>
        <v>diferente</v>
      </c>
    </row>
    <row r="239" spans="1:9" x14ac:dyDescent="0.2">
      <c r="A239" s="3">
        <v>42712</v>
      </c>
      <c r="B239">
        <f t="shared" si="20"/>
        <v>26</v>
      </c>
      <c r="C239" s="38">
        <v>5.5928570000000004</v>
      </c>
      <c r="D239" s="12">
        <f t="shared" si="21"/>
        <v>0.98988619469026551</v>
      </c>
      <c r="E239" s="12">
        <f t="shared" si="22"/>
        <v>6.9588999486725669</v>
      </c>
      <c r="F239" s="23">
        <f t="shared" si="23"/>
        <v>9.9308919167502552</v>
      </c>
      <c r="G239" s="29">
        <f t="shared" si="18"/>
        <v>-7.0115778577672927E-4</v>
      </c>
      <c r="H239" s="35">
        <v>2.6400000000000002E-4</v>
      </c>
      <c r="I239" s="33" t="str">
        <f t="shared" si="19"/>
        <v>diferente</v>
      </c>
    </row>
    <row r="240" spans="1:9" x14ac:dyDescent="0.2">
      <c r="A240" s="3">
        <v>42711</v>
      </c>
      <c r="B240">
        <f t="shared" si="20"/>
        <v>25</v>
      </c>
      <c r="C240" s="38">
        <v>5.65</v>
      </c>
      <c r="D240" s="12">
        <f t="shared" si="21"/>
        <v>1.0005886649065752</v>
      </c>
      <c r="E240" s="12">
        <f t="shared" si="22"/>
        <v>7.0341383142932239</v>
      </c>
      <c r="F240" s="23">
        <f t="shared" si="23"/>
        <v>9.9301499517576648</v>
      </c>
      <c r="G240" s="29">
        <f t="shared" si="18"/>
        <v>4.0807206813653352E-5</v>
      </c>
      <c r="H240" s="35">
        <v>1.17E-4</v>
      </c>
      <c r="I240" s="33" t="str">
        <f t="shared" si="19"/>
        <v>diferente</v>
      </c>
    </row>
    <row r="241" spans="1:9" x14ac:dyDescent="0.2">
      <c r="A241" s="3">
        <v>42710</v>
      </c>
      <c r="B241">
        <f t="shared" si="20"/>
        <v>24</v>
      </c>
      <c r="C241" s="38">
        <v>5.6466760000000003</v>
      </c>
      <c r="D241" s="12">
        <f t="shared" si="21"/>
        <v>1.0008163670425925</v>
      </c>
      <c r="E241" s="12">
        <f t="shared" si="22"/>
        <v>7.0357390603094254</v>
      </c>
      <c r="F241" s="23">
        <f t="shared" si="23"/>
        <v>9.9301341671659564</v>
      </c>
      <c r="G241" s="29">
        <f t="shared" si="18"/>
        <v>5.6591798522021008E-5</v>
      </c>
      <c r="H241" s="35">
        <v>1.2899999999999999E-4</v>
      </c>
      <c r="I241" s="33" t="str">
        <f t="shared" si="19"/>
        <v>diferente</v>
      </c>
    </row>
    <row r="242" spans="1:9" x14ac:dyDescent="0.2">
      <c r="A242" s="3">
        <v>42709</v>
      </c>
      <c r="B242">
        <f t="shared" si="20"/>
        <v>23</v>
      </c>
      <c r="C242" s="38">
        <v>5.6420700000000004</v>
      </c>
      <c r="D242" s="12">
        <f t="shared" si="21"/>
        <v>1.0021438721136768</v>
      </c>
      <c r="E242" s="12">
        <f t="shared" si="22"/>
        <v>7.0450714209591485</v>
      </c>
      <c r="F242" s="23">
        <f t="shared" si="23"/>
        <v>9.9300421438832096</v>
      </c>
      <c r="G242" s="29">
        <f t="shared" si="18"/>
        <v>1.486150812688436E-4</v>
      </c>
      <c r="H242" s="35">
        <v>-2.32E-4</v>
      </c>
      <c r="I242" s="33" t="str">
        <f t="shared" si="19"/>
        <v>diferente</v>
      </c>
    </row>
    <row r="243" spans="1:9" x14ac:dyDescent="0.2">
      <c r="A243" s="3">
        <v>42706</v>
      </c>
      <c r="B243">
        <f t="shared" si="20"/>
        <v>22</v>
      </c>
      <c r="C243" s="38">
        <v>5.63</v>
      </c>
      <c r="D243" s="12">
        <f t="shared" si="21"/>
        <v>1</v>
      </c>
      <c r="E243" s="12">
        <f t="shared" si="22"/>
        <v>7.03</v>
      </c>
      <c r="F243" s="23">
        <f t="shared" si="23"/>
        <v>9.9301907589644784</v>
      </c>
      <c r="G243" s="29">
        <f t="shared" si="18"/>
        <v>0</v>
      </c>
      <c r="H243" s="35">
        <v>-6.7000000000000002E-5</v>
      </c>
      <c r="I243" s="33" t="str">
        <f t="shared" si="19"/>
        <v>diferente</v>
      </c>
    </row>
    <row r="244" spans="1:9" x14ac:dyDescent="0.2">
      <c r="A244" s="3">
        <v>42705</v>
      </c>
      <c r="B244">
        <f t="shared" si="20"/>
        <v>21</v>
      </c>
      <c r="C244" s="38">
        <v>5.63</v>
      </c>
      <c r="D244" s="12">
        <f t="shared" si="21"/>
        <v>1.001779359430605</v>
      </c>
      <c r="E244" s="12">
        <f t="shared" si="22"/>
        <v>7.0425088967971536</v>
      </c>
      <c r="F244" s="23">
        <f t="shared" si="23"/>
        <v>9.9300674119058581</v>
      </c>
      <c r="G244" s="29">
        <f t="shared" si="18"/>
        <v>1.233470586203822E-4</v>
      </c>
      <c r="H244" s="35">
        <v>3.3199999999999999E-4</v>
      </c>
      <c r="I244" s="33" t="str">
        <f t="shared" si="19"/>
        <v>diferente</v>
      </c>
    </row>
    <row r="245" spans="1:9" x14ac:dyDescent="0.2">
      <c r="A245" s="3">
        <v>42704</v>
      </c>
      <c r="B245">
        <f t="shared" si="20"/>
        <v>20</v>
      </c>
      <c r="C245" s="38">
        <v>5.62</v>
      </c>
      <c r="D245" s="12">
        <f t="shared" si="21"/>
        <v>1.003372904075408</v>
      </c>
      <c r="E245" s="12">
        <f t="shared" si="22"/>
        <v>7.0537115156501189</v>
      </c>
      <c r="F245" s="23">
        <f t="shared" si="23"/>
        <v>9.9299569483236994</v>
      </c>
      <c r="G245" s="29">
        <f t="shared" si="18"/>
        <v>2.3381064077909741E-4</v>
      </c>
      <c r="H245" s="35">
        <v>-3.5300000000000002E-4</v>
      </c>
      <c r="I245" s="33" t="str">
        <f t="shared" si="19"/>
        <v>diferente</v>
      </c>
    </row>
    <row r="246" spans="1:9" x14ac:dyDescent="0.2">
      <c r="A246" s="3">
        <v>42703</v>
      </c>
      <c r="B246">
        <f t="shared" si="20"/>
        <v>19</v>
      </c>
      <c r="C246" s="38">
        <v>5.601108</v>
      </c>
      <c r="D246" s="12">
        <f t="shared" si="21"/>
        <v>1.0037513160429556</v>
      </c>
      <c r="E246" s="12">
        <f t="shared" si="22"/>
        <v>7.0563717517819784</v>
      </c>
      <c r="F246" s="23">
        <f t="shared" si="23"/>
        <v>9.9299307173886664</v>
      </c>
      <c r="G246" s="29">
        <f t="shared" si="18"/>
        <v>2.6004157581205334E-4</v>
      </c>
      <c r="H246" s="35">
        <v>-1.08E-3</v>
      </c>
      <c r="I246" s="33" t="str">
        <f t="shared" si="19"/>
        <v>diferente</v>
      </c>
    </row>
    <row r="247" spans="1:9" x14ac:dyDescent="0.2">
      <c r="A247" s="3">
        <v>42702</v>
      </c>
      <c r="B247">
        <f t="shared" si="20"/>
        <v>18</v>
      </c>
      <c r="C247" s="38">
        <v>5.5801749999999997</v>
      </c>
      <c r="D247" s="12">
        <f t="shared" si="21"/>
        <v>1.0145772727272726</v>
      </c>
      <c r="E247" s="12">
        <f t="shared" si="22"/>
        <v>7.1324782272727267</v>
      </c>
      <c r="F247" s="23">
        <f t="shared" si="23"/>
        <v>9.9291803374286243</v>
      </c>
      <c r="G247" s="29">
        <f t="shared" si="18"/>
        <v>1.0104215358541779E-3</v>
      </c>
      <c r="H247" s="35">
        <v>-5.4900000000000001E-4</v>
      </c>
      <c r="I247" s="33" t="str">
        <f t="shared" si="19"/>
        <v>diferente</v>
      </c>
    </row>
    <row r="248" spans="1:9" x14ac:dyDescent="0.2">
      <c r="A248" s="3">
        <v>42699</v>
      </c>
      <c r="B248">
        <f t="shared" si="20"/>
        <v>17</v>
      </c>
      <c r="C248" s="38">
        <v>5.5</v>
      </c>
      <c r="D248" s="12">
        <f t="shared" si="21"/>
        <v>1.0073260073260073</v>
      </c>
      <c r="E248" s="12">
        <f t="shared" si="22"/>
        <v>7.0815018315018312</v>
      </c>
      <c r="F248" s="23">
        <f t="shared" si="23"/>
        <v>9.9296829321298894</v>
      </c>
      <c r="G248" s="29">
        <f t="shared" si="18"/>
        <v>5.0782683458905353E-4</v>
      </c>
      <c r="H248" s="35">
        <v>1.8699999999999999E-4</v>
      </c>
      <c r="I248" s="33" t="str">
        <f t="shared" si="19"/>
        <v>diferente</v>
      </c>
    </row>
    <row r="249" spans="1:9" x14ac:dyDescent="0.2">
      <c r="A249" s="3">
        <v>42698</v>
      </c>
      <c r="B249">
        <f t="shared" si="20"/>
        <v>16</v>
      </c>
      <c r="C249" s="38">
        <v>5.46</v>
      </c>
      <c r="D249" s="12">
        <f t="shared" si="21"/>
        <v>1</v>
      </c>
      <c r="E249" s="12">
        <f t="shared" si="22"/>
        <v>7.03</v>
      </c>
      <c r="F249" s="23">
        <f t="shared" si="23"/>
        <v>9.9301907589644784</v>
      </c>
      <c r="G249" s="29">
        <f t="shared" si="18"/>
        <v>0</v>
      </c>
      <c r="H249" s="35">
        <v>-1.8E-5</v>
      </c>
      <c r="I249" s="33" t="str">
        <f t="shared" si="19"/>
        <v>diferente</v>
      </c>
    </row>
    <row r="250" spans="1:9" x14ac:dyDescent="0.2">
      <c r="A250" s="3">
        <v>42697</v>
      </c>
      <c r="B250">
        <f t="shared" si="20"/>
        <v>15</v>
      </c>
      <c r="C250" s="38">
        <v>5.46</v>
      </c>
      <c r="D250" s="12">
        <f t="shared" si="21"/>
        <v>0.99292730244565641</v>
      </c>
      <c r="E250" s="12">
        <f t="shared" si="22"/>
        <v>6.9802789361929651</v>
      </c>
      <c r="F250" s="23">
        <f t="shared" si="23"/>
        <v>9.930681076062708</v>
      </c>
      <c r="G250" s="29">
        <f t="shared" si="18"/>
        <v>-4.9031709822955349E-4</v>
      </c>
      <c r="H250" s="35">
        <v>-1.8E-5</v>
      </c>
      <c r="I250" s="33" t="str">
        <f t="shared" si="19"/>
        <v>diferente</v>
      </c>
    </row>
    <row r="251" spans="1:9" x14ac:dyDescent="0.2">
      <c r="A251" s="3">
        <v>42696</v>
      </c>
      <c r="B251">
        <f t="shared" si="20"/>
        <v>14</v>
      </c>
      <c r="C251" s="38">
        <v>5.4988919999999997</v>
      </c>
      <c r="D251" s="12">
        <f t="shared" si="21"/>
        <v>1.0297550561797753</v>
      </c>
      <c r="E251" s="12">
        <f t="shared" si="22"/>
        <v>7.2391780449438201</v>
      </c>
      <c r="F251" s="23">
        <f t="shared" si="23"/>
        <v>9.9281285100625727</v>
      </c>
      <c r="G251" s="29">
        <f t="shared" si="18"/>
        <v>2.062248901905761E-3</v>
      </c>
      <c r="H251" s="35">
        <v>-1.8990000000000001E-3</v>
      </c>
      <c r="I251" s="33" t="str">
        <f t="shared" si="19"/>
        <v>diferente</v>
      </c>
    </row>
    <row r="252" spans="1:9" x14ac:dyDescent="0.2">
      <c r="A252" s="3">
        <v>42692</v>
      </c>
      <c r="B252">
        <f t="shared" si="20"/>
        <v>13</v>
      </c>
      <c r="C252" s="38">
        <v>5.34</v>
      </c>
      <c r="D252" s="12">
        <f t="shared" si="21"/>
        <v>1.0056497175141244</v>
      </c>
      <c r="E252" s="12">
        <f t="shared" si="22"/>
        <v>7.0697175141242941</v>
      </c>
      <c r="F252" s="23">
        <f t="shared" si="23"/>
        <v>9.9297991252127478</v>
      </c>
      <c r="G252" s="29">
        <f t="shared" si="18"/>
        <v>3.9163375173068005E-4</v>
      </c>
      <c r="H252" s="35">
        <v>-4.7199999999999998E-4</v>
      </c>
      <c r="I252" s="33" t="str">
        <f t="shared" si="19"/>
        <v>diferente</v>
      </c>
    </row>
    <row r="253" spans="1:9" x14ac:dyDescent="0.2">
      <c r="A253" s="3">
        <v>42691</v>
      </c>
      <c r="B253">
        <f t="shared" si="20"/>
        <v>12</v>
      </c>
      <c r="C253" s="38">
        <v>5.31</v>
      </c>
      <c r="D253" s="12">
        <f t="shared" si="21"/>
        <v>0.97252747252747251</v>
      </c>
      <c r="E253" s="12">
        <f t="shared" si="22"/>
        <v>6.8368681318681324</v>
      </c>
      <c r="F253" s="23">
        <f t="shared" si="23"/>
        <v>9.9320955722990796</v>
      </c>
      <c r="G253" s="29">
        <f t="shared" si="18"/>
        <v>-1.9048133346011298E-3</v>
      </c>
      <c r="H253" s="35">
        <v>3.1589999999999999E-3</v>
      </c>
      <c r="I253" s="33" t="str">
        <f t="shared" si="19"/>
        <v>diferente</v>
      </c>
    </row>
    <row r="254" spans="1:9" x14ac:dyDescent="0.2">
      <c r="A254" s="3">
        <v>42690</v>
      </c>
      <c r="B254">
        <f t="shared" si="20"/>
        <v>11</v>
      </c>
      <c r="C254" s="38">
        <v>5.46</v>
      </c>
      <c r="D254" s="12">
        <f t="shared" si="21"/>
        <v>0.99898655923962854</v>
      </c>
      <c r="E254" s="12">
        <f t="shared" si="22"/>
        <v>7.0228755114545889</v>
      </c>
      <c r="F254" s="23">
        <f t="shared" si="23"/>
        <v>9.9302610131086873</v>
      </c>
      <c r="G254" s="29">
        <f t="shared" si="18"/>
        <v>-7.0254144208803382E-5</v>
      </c>
      <c r="H254" s="35">
        <v>-7.1000000000000005E-5</v>
      </c>
      <c r="I254" s="33" t="str">
        <f t="shared" si="19"/>
        <v>diferente</v>
      </c>
    </row>
    <row r="255" spans="1:9" x14ac:dyDescent="0.2">
      <c r="A255" s="3">
        <v>42689</v>
      </c>
      <c r="B255">
        <f t="shared" si="20"/>
        <v>10</v>
      </c>
      <c r="C255" s="38">
        <v>5.4655389999999997</v>
      </c>
      <c r="D255" s="12">
        <f t="shared" si="21"/>
        <v>1.0121368518518516</v>
      </c>
      <c r="E255" s="12">
        <f t="shared" si="22"/>
        <v>7.115322068518517</v>
      </c>
      <c r="F255" s="23">
        <f t="shared" si="23"/>
        <v>9.9293494805152562</v>
      </c>
      <c r="G255" s="29">
        <f t="shared" si="18"/>
        <v>8.4127844922221584E-4</v>
      </c>
      <c r="H255" s="35">
        <v>-1.9449999999999999E-3</v>
      </c>
      <c r="I255" s="33" t="str">
        <f t="shared" si="19"/>
        <v>diferente</v>
      </c>
    </row>
    <row r="256" spans="1:9" x14ac:dyDescent="0.2">
      <c r="A256" s="3">
        <v>42688</v>
      </c>
      <c r="B256">
        <f t="shared" si="20"/>
        <v>9</v>
      </c>
      <c r="C256" s="38">
        <v>5.4</v>
      </c>
      <c r="D256" s="12">
        <f t="shared" si="21"/>
        <v>1</v>
      </c>
      <c r="E256" s="12">
        <f t="shared" si="22"/>
        <v>7.03</v>
      </c>
      <c r="F256" s="23">
        <f t="shared" si="23"/>
        <v>9.9301907589644784</v>
      </c>
      <c r="G256" s="29">
        <f t="shared" si="18"/>
        <v>0</v>
      </c>
      <c r="H256" s="35">
        <v>-5.4000000000000001E-4</v>
      </c>
      <c r="I256" s="33" t="str">
        <f t="shared" si="19"/>
        <v>diferente</v>
      </c>
    </row>
    <row r="257" spans="1:9" x14ac:dyDescent="0.2">
      <c r="A257" s="3">
        <v>42685</v>
      </c>
      <c r="B257">
        <f t="shared" si="20"/>
        <v>8</v>
      </c>
      <c r="C257" s="38">
        <v>5.4</v>
      </c>
      <c r="D257" s="12">
        <f t="shared" si="21"/>
        <v>1.0188679245283019</v>
      </c>
      <c r="E257" s="12">
        <f t="shared" si="22"/>
        <v>7.1626415094339624</v>
      </c>
      <c r="F257" s="23">
        <f t="shared" si="23"/>
        <v>9.9288829706918111</v>
      </c>
      <c r="G257" s="29">
        <f t="shared" si="18"/>
        <v>1.3077882726673096E-3</v>
      </c>
      <c r="H257" s="35">
        <v>-1.3159999999999999E-3</v>
      </c>
      <c r="I257" s="33" t="str">
        <f t="shared" si="19"/>
        <v>diferente</v>
      </c>
    </row>
    <row r="258" spans="1:9" x14ac:dyDescent="0.2">
      <c r="A258" s="3">
        <v>42684</v>
      </c>
      <c r="B258">
        <f t="shared" si="20"/>
        <v>7</v>
      </c>
      <c r="C258" s="38">
        <v>5.3</v>
      </c>
      <c r="D258" s="12">
        <f t="shared" si="21"/>
        <v>1.0095238095238095</v>
      </c>
      <c r="E258" s="12">
        <f t="shared" si="22"/>
        <v>7.0969523809523807</v>
      </c>
      <c r="F258" s="23">
        <f t="shared" si="23"/>
        <v>9.9295305942076997</v>
      </c>
      <c r="G258" s="29">
        <f t="shared" si="18"/>
        <v>6.601647567787694E-4</v>
      </c>
      <c r="H258" s="35">
        <v>-2.7030000000000001E-3</v>
      </c>
      <c r="I258" s="33" t="str">
        <f t="shared" si="19"/>
        <v>diferente</v>
      </c>
    </row>
    <row r="259" spans="1:9" x14ac:dyDescent="0.2">
      <c r="A259" s="3">
        <v>42683</v>
      </c>
      <c r="B259">
        <f t="shared" si="20"/>
        <v>6</v>
      </c>
      <c r="C259" s="38">
        <v>5.25</v>
      </c>
      <c r="D259" s="12">
        <f t="shared" si="21"/>
        <v>1.0808629609880527</v>
      </c>
      <c r="E259" s="12">
        <f t="shared" si="22"/>
        <v>7.5984666157460108</v>
      </c>
      <c r="F259" s="23">
        <f t="shared" si="23"/>
        <v>9.9245883467720297</v>
      </c>
      <c r="G259" s="29">
        <f t="shared" si="18"/>
        <v>5.6024121924487247E-3</v>
      </c>
      <c r="H259" s="35">
        <v>-3.539E-3</v>
      </c>
      <c r="I259" s="33" t="str">
        <f t="shared" si="19"/>
        <v>diferente</v>
      </c>
    </row>
    <row r="260" spans="1:9" x14ac:dyDescent="0.2">
      <c r="A260" s="3">
        <v>42682</v>
      </c>
      <c r="B260">
        <f t="shared" si="20"/>
        <v>5</v>
      </c>
      <c r="C260" s="38">
        <v>4.8572300000000004</v>
      </c>
      <c r="D260" s="12">
        <f t="shared" si="21"/>
        <v>0.99943004115226342</v>
      </c>
      <c r="E260" s="12">
        <f t="shared" si="22"/>
        <v>7.0259931893004124</v>
      </c>
      <c r="F260" s="23">
        <f t="shared" si="23"/>
        <v>9.9302302697565068</v>
      </c>
      <c r="G260" s="29">
        <f t="shared" si="18"/>
        <v>-3.9510792028352171E-5</v>
      </c>
      <c r="H260" s="35">
        <v>-1.03E-4</v>
      </c>
      <c r="I260" s="33" t="str">
        <f t="shared" si="19"/>
        <v>diferente</v>
      </c>
    </row>
    <row r="261" spans="1:9" x14ac:dyDescent="0.2">
      <c r="A261" s="3">
        <v>42681</v>
      </c>
      <c r="B261">
        <f t="shared" si="20"/>
        <v>4</v>
      </c>
      <c r="C261" s="38">
        <v>4.8600000000000003</v>
      </c>
      <c r="D261" s="12">
        <f t="shared" si="21"/>
        <v>0.98981670061099802</v>
      </c>
      <c r="E261" s="12">
        <f t="shared" si="22"/>
        <v>6.9584114052953163</v>
      </c>
      <c r="F261" s="23">
        <f t="shared" si="23"/>
        <v>9.9308967348950947</v>
      </c>
      <c r="G261" s="29">
        <f t="shared" si="18"/>
        <v>-7.0597593061627606E-4</v>
      </c>
      <c r="H261" s="35">
        <v>2.0100000000000001E-4</v>
      </c>
      <c r="I261" s="33" t="str">
        <f t="shared" si="19"/>
        <v>diferente</v>
      </c>
    </row>
    <row r="262" spans="1:9" x14ac:dyDescent="0.2">
      <c r="A262" s="3">
        <v>42678</v>
      </c>
      <c r="B262">
        <f t="shared" si="20"/>
        <v>3</v>
      </c>
      <c r="C262" s="38">
        <v>4.91</v>
      </c>
      <c r="D262" s="12">
        <f t="shared" si="21"/>
        <v>1.034535142905965</v>
      </c>
      <c r="E262" s="12">
        <f t="shared" si="22"/>
        <v>7.2727820546289346</v>
      </c>
      <c r="F262" s="23">
        <f t="shared" si="23"/>
        <v>9.927797293998216</v>
      </c>
      <c r="G262" s="29">
        <f t="shared" si="18"/>
        <v>2.3934649662624707E-3</v>
      </c>
      <c r="H262" s="36">
        <v>-7.0799999999999997E-4</v>
      </c>
      <c r="I262" s="33" t="str">
        <f t="shared" si="19"/>
        <v>diferente</v>
      </c>
    </row>
    <row r="263" spans="1:9" x14ac:dyDescent="0.2">
      <c r="A263" s="13">
        <v>42677</v>
      </c>
      <c r="B263">
        <f t="shared" si="20"/>
        <v>2</v>
      </c>
      <c r="C263" s="38">
        <v>4.7460930000000001</v>
      </c>
      <c r="D263" s="12"/>
      <c r="E263" s="12"/>
      <c r="F263" s="23"/>
      <c r="G263" s="23"/>
      <c r="H263" s="36">
        <v>6.4300000000000002E-4</v>
      </c>
      <c r="I263" s="33" t="str">
        <f t="shared" si="19"/>
        <v>diferente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"/>
  <sheetViews>
    <sheetView workbookViewId="0">
      <selection activeCell="A2" sqref="A2"/>
    </sheetView>
  </sheetViews>
  <sheetFormatPr baseColWidth="10" defaultRowHeight="12.75" x14ac:dyDescent="0.2"/>
  <cols>
    <col min="1" max="1" width="17" bestFit="1" customWidth="1"/>
  </cols>
  <sheetData>
    <row r="1" spans="1:254" x14ac:dyDescent="0.2">
      <c r="A1" t="s">
        <v>20</v>
      </c>
      <c r="B1" t="s">
        <v>21</v>
      </c>
      <c r="C1" s="32">
        <v>43039</v>
      </c>
      <c r="D1" s="32">
        <v>43038</v>
      </c>
      <c r="E1" s="32">
        <v>43035</v>
      </c>
      <c r="F1" s="32">
        <v>43034</v>
      </c>
      <c r="G1" s="32">
        <v>43033</v>
      </c>
      <c r="H1" s="32">
        <v>43032</v>
      </c>
      <c r="I1" s="32">
        <v>43031</v>
      </c>
      <c r="J1" s="32">
        <v>43028</v>
      </c>
      <c r="K1" s="32">
        <v>43027</v>
      </c>
      <c r="L1" s="32">
        <v>43026</v>
      </c>
      <c r="M1" s="32">
        <v>43025</v>
      </c>
      <c r="N1" s="32">
        <v>43024</v>
      </c>
      <c r="O1" s="32">
        <v>43021</v>
      </c>
      <c r="P1" s="32">
        <v>43020</v>
      </c>
      <c r="Q1" s="32">
        <v>43019</v>
      </c>
      <c r="R1" s="32">
        <v>43018</v>
      </c>
      <c r="S1" s="32">
        <v>43017</v>
      </c>
      <c r="T1" s="32">
        <v>43014</v>
      </c>
      <c r="U1" s="32">
        <v>43013</v>
      </c>
      <c r="V1" s="32">
        <v>43012</v>
      </c>
      <c r="W1" s="32">
        <v>43011</v>
      </c>
      <c r="X1" s="32">
        <v>43010</v>
      </c>
      <c r="Y1" s="32">
        <v>43007</v>
      </c>
      <c r="Z1" s="32">
        <v>43006</v>
      </c>
      <c r="AA1" s="32">
        <v>43005</v>
      </c>
      <c r="AB1" s="32">
        <v>43004</v>
      </c>
      <c r="AC1" s="32">
        <v>43003</v>
      </c>
      <c r="AD1" s="32">
        <v>43000</v>
      </c>
      <c r="AE1" s="32">
        <v>42999</v>
      </c>
      <c r="AF1" s="32">
        <v>42998</v>
      </c>
      <c r="AG1" s="32">
        <v>42997</v>
      </c>
      <c r="AH1" s="32">
        <v>42996</v>
      </c>
      <c r="AI1" s="32">
        <v>42993</v>
      </c>
      <c r="AJ1" s="32">
        <v>42992</v>
      </c>
      <c r="AK1" s="32">
        <v>42991</v>
      </c>
      <c r="AL1" s="32">
        <v>42990</v>
      </c>
      <c r="AM1" s="32">
        <v>42989</v>
      </c>
      <c r="AN1" s="32">
        <v>42986</v>
      </c>
      <c r="AO1" s="32">
        <v>42985</v>
      </c>
      <c r="AP1" s="32">
        <v>42984</v>
      </c>
      <c r="AQ1" s="32">
        <v>42983</v>
      </c>
      <c r="AR1" s="32">
        <v>42982</v>
      </c>
      <c r="AS1" s="32">
        <v>42979</v>
      </c>
      <c r="AT1" s="32">
        <v>42978</v>
      </c>
      <c r="AU1" s="32">
        <v>42977</v>
      </c>
      <c r="AV1" s="32">
        <v>42976</v>
      </c>
      <c r="AW1" s="32">
        <v>42975</v>
      </c>
      <c r="AX1" s="32">
        <v>42972</v>
      </c>
      <c r="AY1" s="32">
        <v>42971</v>
      </c>
      <c r="AZ1" s="32">
        <v>42970</v>
      </c>
      <c r="BA1" s="32">
        <v>42969</v>
      </c>
      <c r="BB1" s="32">
        <v>42968</v>
      </c>
      <c r="BC1" s="32">
        <v>42965</v>
      </c>
      <c r="BD1" s="32">
        <v>42964</v>
      </c>
      <c r="BE1" s="32">
        <v>42963</v>
      </c>
      <c r="BF1" s="32">
        <v>42962</v>
      </c>
      <c r="BG1" s="32">
        <v>42961</v>
      </c>
      <c r="BH1" s="32">
        <v>42958</v>
      </c>
      <c r="BI1" s="32">
        <v>42957</v>
      </c>
      <c r="BJ1" s="32">
        <v>42956</v>
      </c>
      <c r="BK1" s="32">
        <v>42955</v>
      </c>
      <c r="BL1" s="32">
        <v>42954</v>
      </c>
      <c r="BM1" s="32">
        <v>42951</v>
      </c>
      <c r="BN1" s="32">
        <v>42950</v>
      </c>
      <c r="BO1" s="32">
        <v>42949</v>
      </c>
      <c r="BP1" s="32">
        <v>42948</v>
      </c>
      <c r="BQ1" s="32">
        <v>42947</v>
      </c>
      <c r="BR1" s="32">
        <v>42944</v>
      </c>
      <c r="BS1" s="32">
        <v>42943</v>
      </c>
      <c r="BT1" s="32">
        <v>42942</v>
      </c>
      <c r="BU1" s="32">
        <v>42941</v>
      </c>
      <c r="BV1" s="32">
        <v>42940</v>
      </c>
      <c r="BW1" s="32">
        <v>42937</v>
      </c>
      <c r="BX1" s="32">
        <v>42936</v>
      </c>
      <c r="BY1" s="32">
        <v>42935</v>
      </c>
      <c r="BZ1" s="32">
        <v>42934</v>
      </c>
      <c r="CA1" s="32">
        <v>42933</v>
      </c>
      <c r="CB1" s="32">
        <v>42930</v>
      </c>
      <c r="CC1" s="32">
        <v>42929</v>
      </c>
      <c r="CD1" s="32">
        <v>42928</v>
      </c>
      <c r="CE1" s="32">
        <v>42927</v>
      </c>
      <c r="CF1" s="32">
        <v>42926</v>
      </c>
      <c r="CG1" s="32">
        <v>42923</v>
      </c>
      <c r="CH1" s="32">
        <v>42922</v>
      </c>
      <c r="CI1" s="32">
        <v>42921</v>
      </c>
      <c r="CJ1" s="32">
        <v>42920</v>
      </c>
      <c r="CK1" s="32">
        <v>42919</v>
      </c>
      <c r="CL1" s="32">
        <v>42916</v>
      </c>
      <c r="CM1" s="32">
        <v>42915</v>
      </c>
      <c r="CN1" s="32">
        <v>42914</v>
      </c>
      <c r="CO1" s="32">
        <v>42913</v>
      </c>
      <c r="CP1" s="32">
        <v>42912</v>
      </c>
      <c r="CQ1" s="32">
        <v>42909</v>
      </c>
      <c r="CR1" s="32">
        <v>42908</v>
      </c>
      <c r="CS1" s="32">
        <v>42907</v>
      </c>
      <c r="CT1" s="32">
        <v>42906</v>
      </c>
      <c r="CU1" s="32">
        <v>42905</v>
      </c>
      <c r="CV1" s="32">
        <v>42902</v>
      </c>
      <c r="CW1" s="32">
        <v>42901</v>
      </c>
      <c r="CX1" s="32">
        <v>42900</v>
      </c>
      <c r="CY1" s="32">
        <v>42899</v>
      </c>
      <c r="CZ1" s="32">
        <v>42898</v>
      </c>
      <c r="DA1" s="32">
        <v>42895</v>
      </c>
      <c r="DB1" s="32">
        <v>42894</v>
      </c>
      <c r="DC1" s="32">
        <v>42893</v>
      </c>
      <c r="DD1" s="32">
        <v>42892</v>
      </c>
      <c r="DE1" s="32">
        <v>42891</v>
      </c>
      <c r="DF1" s="32">
        <v>42888</v>
      </c>
      <c r="DG1" s="32">
        <v>42887</v>
      </c>
      <c r="DH1" s="32">
        <v>42886</v>
      </c>
      <c r="DI1" s="32">
        <v>42885</v>
      </c>
      <c r="DJ1" s="32">
        <v>42884</v>
      </c>
      <c r="DK1" s="32">
        <v>42881</v>
      </c>
      <c r="DL1" s="32">
        <v>42880</v>
      </c>
      <c r="DM1" s="32">
        <v>42879</v>
      </c>
      <c r="DN1" s="32">
        <v>42878</v>
      </c>
      <c r="DO1" s="32">
        <v>42877</v>
      </c>
      <c r="DP1" s="32">
        <v>42874</v>
      </c>
      <c r="DQ1" s="32">
        <v>42873</v>
      </c>
      <c r="DR1" s="32">
        <v>42872</v>
      </c>
      <c r="DS1" s="32">
        <v>42871</v>
      </c>
      <c r="DT1" s="32">
        <v>42870</v>
      </c>
      <c r="DU1" s="32">
        <v>42867</v>
      </c>
      <c r="DV1" s="32">
        <v>42866</v>
      </c>
      <c r="DW1" s="32">
        <v>42865</v>
      </c>
      <c r="DX1" s="32">
        <v>42864</v>
      </c>
      <c r="DY1" s="32">
        <v>42863</v>
      </c>
      <c r="DZ1" s="32">
        <v>42860</v>
      </c>
      <c r="EA1" s="32">
        <v>42859</v>
      </c>
      <c r="EB1" s="32">
        <v>42858</v>
      </c>
      <c r="EC1" s="32">
        <v>42857</v>
      </c>
      <c r="ED1" s="32">
        <v>42853</v>
      </c>
      <c r="EE1" s="32">
        <v>42852</v>
      </c>
      <c r="EF1" s="32">
        <v>42851</v>
      </c>
      <c r="EG1" s="32">
        <v>42850</v>
      </c>
      <c r="EH1" s="32">
        <v>42849</v>
      </c>
      <c r="EI1" s="32">
        <v>42846</v>
      </c>
      <c r="EJ1" s="32">
        <v>42845</v>
      </c>
      <c r="EK1" s="32">
        <v>42844</v>
      </c>
      <c r="EL1" s="32">
        <v>42843</v>
      </c>
      <c r="EM1" s="32">
        <v>42842</v>
      </c>
      <c r="EN1" s="32">
        <v>42837</v>
      </c>
      <c r="EO1" s="32">
        <v>42836</v>
      </c>
      <c r="EP1" s="32">
        <v>42835</v>
      </c>
      <c r="EQ1" s="32">
        <v>42832</v>
      </c>
      <c r="ER1" s="32">
        <v>42831</v>
      </c>
      <c r="ES1" s="32">
        <v>42830</v>
      </c>
      <c r="ET1" s="32">
        <v>42829</v>
      </c>
      <c r="EU1" s="32">
        <v>42828</v>
      </c>
      <c r="EV1" s="32">
        <v>42825</v>
      </c>
      <c r="EW1" s="32">
        <v>42824</v>
      </c>
      <c r="EX1" s="32">
        <v>42823</v>
      </c>
      <c r="EY1" s="32">
        <v>42822</v>
      </c>
      <c r="EZ1" s="32">
        <v>42821</v>
      </c>
      <c r="FA1" s="32">
        <v>42818</v>
      </c>
      <c r="FB1" s="32">
        <v>42817</v>
      </c>
      <c r="FC1" s="32">
        <v>42816</v>
      </c>
      <c r="FD1" s="32">
        <v>42815</v>
      </c>
      <c r="FE1" s="32">
        <v>42811</v>
      </c>
      <c r="FF1" s="32">
        <v>42810</v>
      </c>
      <c r="FG1" s="32">
        <v>42809</v>
      </c>
      <c r="FH1" s="32">
        <v>42808</v>
      </c>
      <c r="FI1" s="32">
        <v>42807</v>
      </c>
      <c r="FJ1" s="32">
        <v>42804</v>
      </c>
      <c r="FK1" s="32">
        <v>42803</v>
      </c>
      <c r="FL1" s="32">
        <v>42802</v>
      </c>
      <c r="FM1" s="32">
        <v>42801</v>
      </c>
      <c r="FN1" s="32">
        <v>42800</v>
      </c>
      <c r="FO1" s="32">
        <v>42797</v>
      </c>
      <c r="FP1" s="32">
        <v>42796</v>
      </c>
      <c r="FQ1" s="32">
        <v>42795</v>
      </c>
      <c r="FR1" s="32">
        <v>42794</v>
      </c>
      <c r="FS1" s="32">
        <v>42793</v>
      </c>
      <c r="FT1" s="32">
        <v>42790</v>
      </c>
      <c r="FU1" s="32">
        <v>42789</v>
      </c>
      <c r="FV1" s="32">
        <v>42788</v>
      </c>
      <c r="FW1" s="32">
        <v>42787</v>
      </c>
      <c r="FX1" s="32">
        <v>42786</v>
      </c>
      <c r="FY1" s="32">
        <v>42783</v>
      </c>
      <c r="FZ1" s="32">
        <v>42782</v>
      </c>
      <c r="GA1" s="32">
        <v>42781</v>
      </c>
      <c r="GB1" s="32">
        <v>42780</v>
      </c>
      <c r="GC1" s="32">
        <v>42779</v>
      </c>
      <c r="GD1" s="32">
        <v>42776</v>
      </c>
      <c r="GE1" s="32">
        <v>42775</v>
      </c>
      <c r="GF1" s="32">
        <v>42774</v>
      </c>
      <c r="GG1" s="32">
        <v>42773</v>
      </c>
      <c r="GH1" s="32">
        <v>42769</v>
      </c>
      <c r="GI1" s="32">
        <v>42768</v>
      </c>
      <c r="GJ1" s="32">
        <v>42767</v>
      </c>
      <c r="GK1" s="32">
        <v>42766</v>
      </c>
      <c r="GL1" s="32">
        <v>42765</v>
      </c>
      <c r="GM1" s="32">
        <v>42762</v>
      </c>
      <c r="GN1" s="32">
        <v>42761</v>
      </c>
      <c r="GO1" s="32">
        <v>42760</v>
      </c>
      <c r="GP1" s="32">
        <v>42759</v>
      </c>
      <c r="GQ1" s="32">
        <v>42758</v>
      </c>
      <c r="GR1" s="32">
        <v>42755</v>
      </c>
      <c r="GS1" s="32">
        <v>42754</v>
      </c>
      <c r="GT1" s="32">
        <v>42753</v>
      </c>
      <c r="GU1" s="32">
        <v>42752</v>
      </c>
      <c r="GV1" s="32">
        <v>42751</v>
      </c>
      <c r="GW1" s="32">
        <v>42748</v>
      </c>
      <c r="GX1" s="32">
        <v>42747</v>
      </c>
      <c r="GY1" s="32">
        <v>42746</v>
      </c>
      <c r="GZ1" s="32">
        <v>42745</v>
      </c>
      <c r="HA1" s="32">
        <v>42744</v>
      </c>
      <c r="HB1" s="32">
        <v>42741</v>
      </c>
      <c r="HC1" s="32">
        <v>42740</v>
      </c>
      <c r="HD1" s="32">
        <v>42739</v>
      </c>
      <c r="HE1" s="32">
        <v>42738</v>
      </c>
      <c r="HF1" s="32">
        <v>42737</v>
      </c>
      <c r="HG1" s="32">
        <v>42734</v>
      </c>
      <c r="HH1" s="32">
        <v>42733</v>
      </c>
      <c r="HI1" s="32">
        <v>42732</v>
      </c>
      <c r="HJ1" s="32">
        <v>42731</v>
      </c>
      <c r="HK1" s="32">
        <v>42730</v>
      </c>
      <c r="HL1" s="32">
        <v>42727</v>
      </c>
      <c r="HM1" s="32">
        <v>42726</v>
      </c>
      <c r="HN1" s="32">
        <v>42725</v>
      </c>
      <c r="HO1" s="32">
        <v>42724</v>
      </c>
      <c r="HP1" s="32">
        <v>42723</v>
      </c>
      <c r="HQ1" s="32">
        <v>42720</v>
      </c>
      <c r="HR1" s="32">
        <v>42719</v>
      </c>
      <c r="HS1" s="32">
        <v>42718</v>
      </c>
      <c r="HT1" s="32">
        <v>42717</v>
      </c>
      <c r="HU1" s="32">
        <v>42713</v>
      </c>
      <c r="HV1" s="32">
        <v>42712</v>
      </c>
      <c r="HW1" s="32">
        <v>42711</v>
      </c>
      <c r="HX1" s="32">
        <v>42710</v>
      </c>
      <c r="HY1" s="32">
        <v>42709</v>
      </c>
      <c r="HZ1" s="32">
        <v>42706</v>
      </c>
      <c r="IA1" s="32">
        <v>42705</v>
      </c>
      <c r="IB1" s="32">
        <v>42704</v>
      </c>
      <c r="IC1" s="32">
        <v>42703</v>
      </c>
      <c r="ID1" s="32">
        <v>42702</v>
      </c>
      <c r="IE1" s="32">
        <v>42699</v>
      </c>
      <c r="IF1" s="32">
        <v>42698</v>
      </c>
      <c r="IG1" s="32">
        <v>42697</v>
      </c>
      <c r="IH1" s="32">
        <v>42696</v>
      </c>
      <c r="II1" s="32">
        <v>42692</v>
      </c>
      <c r="IJ1" s="32">
        <v>42691</v>
      </c>
      <c r="IK1" s="32">
        <v>42690</v>
      </c>
      <c r="IL1" s="32">
        <v>42689</v>
      </c>
      <c r="IM1" s="32">
        <v>42688</v>
      </c>
      <c r="IN1" s="32">
        <v>42685</v>
      </c>
      <c r="IO1" s="32">
        <v>42684</v>
      </c>
      <c r="IP1" s="32">
        <v>42683</v>
      </c>
      <c r="IQ1" s="32">
        <v>42682</v>
      </c>
      <c r="IR1" s="32">
        <v>42681</v>
      </c>
      <c r="IS1" t="s">
        <v>22</v>
      </c>
      <c r="IT1" t="s">
        <v>23</v>
      </c>
    </row>
    <row r="2" spans="1:254" x14ac:dyDescent="0.2">
      <c r="A2" s="14" t="s">
        <v>10</v>
      </c>
      <c r="B2" s="14" t="s">
        <v>24</v>
      </c>
      <c r="C2" s="15">
        <v>-6.9999999999999999E-6</v>
      </c>
      <c r="D2" s="15">
        <v>1.6000000000000001E-4</v>
      </c>
      <c r="E2" s="15">
        <v>-2.12E-4</v>
      </c>
      <c r="F2" s="15">
        <v>-3.9999999999999998E-6</v>
      </c>
      <c r="G2" s="15">
        <v>-1.0000000000000001E-5</v>
      </c>
      <c r="H2" s="15">
        <v>1.1400000000000001E-4</v>
      </c>
      <c r="I2" s="15">
        <v>-2.4000000000000001E-5</v>
      </c>
      <c r="J2" s="15">
        <v>-5.7600000000000001E-4</v>
      </c>
      <c r="K2" s="15">
        <v>5.4799999999999998E-4</v>
      </c>
      <c r="L2" s="15">
        <v>-2.8E-5</v>
      </c>
      <c r="M2" s="15">
        <v>-1.4100000000000001E-4</v>
      </c>
      <c r="N2" s="15">
        <v>-2.8E-5</v>
      </c>
      <c r="O2" s="15">
        <v>4.1999999999999998E-5</v>
      </c>
      <c r="P2" s="15">
        <v>0</v>
      </c>
      <c r="Q2" s="15">
        <v>0</v>
      </c>
      <c r="R2" s="15">
        <v>1.7E-5</v>
      </c>
      <c r="S2" s="15">
        <v>-3.3000000000000003E-5</v>
      </c>
      <c r="T2" s="15">
        <v>1.5E-5</v>
      </c>
      <c r="U2" s="15">
        <v>-2.8E-5</v>
      </c>
      <c r="V2" s="15">
        <v>2.4000000000000001E-5</v>
      </c>
      <c r="W2" s="15">
        <v>-1.46E-4</v>
      </c>
      <c r="X2" s="15">
        <v>6.3999999999999997E-5</v>
      </c>
      <c r="Y2" s="15">
        <v>-7.1000000000000005E-5</v>
      </c>
      <c r="Z2" s="15">
        <v>-1.9999999999999999E-6</v>
      </c>
      <c r="AA2" s="15">
        <v>-1.5E-5</v>
      </c>
      <c r="AB2" s="15">
        <v>1.64E-4</v>
      </c>
      <c r="AC2" s="15">
        <v>-3.1500000000000001E-4</v>
      </c>
      <c r="AD2" s="15">
        <v>2.5000000000000001E-5</v>
      </c>
      <c r="AE2" s="15">
        <v>0</v>
      </c>
      <c r="AF2" s="15">
        <v>0</v>
      </c>
      <c r="AG2" s="15">
        <v>2.63E-4</v>
      </c>
      <c r="AH2" s="15">
        <v>4.6999999999999997E-5</v>
      </c>
      <c r="AI2" s="15">
        <v>-1.4200000000000001E-4</v>
      </c>
      <c r="AJ2" s="15">
        <v>-3.9999999999999998E-6</v>
      </c>
      <c r="AK2" s="15">
        <v>-2.23E-4</v>
      </c>
      <c r="AL2" s="15">
        <v>2.4899999999999998E-4</v>
      </c>
      <c r="AM2" s="15">
        <v>-1.2E-5</v>
      </c>
      <c r="AN2" s="15">
        <v>-6.0000000000000002E-6</v>
      </c>
      <c r="AO2" s="15">
        <v>2.0999999999999999E-5</v>
      </c>
      <c r="AP2" s="15">
        <v>-1.4999999999999999E-4</v>
      </c>
      <c r="AQ2" s="15">
        <v>1.45E-4</v>
      </c>
      <c r="AR2" s="15">
        <v>-1.7E-5</v>
      </c>
      <c r="AS2" s="15">
        <v>-4.35E-4</v>
      </c>
      <c r="AT2" s="15">
        <v>-6.0000000000000002E-6</v>
      </c>
      <c r="AU2" s="15">
        <v>-2.22E-4</v>
      </c>
      <c r="AV2" s="15">
        <v>3.0299999999999999E-4</v>
      </c>
      <c r="AW2" s="15">
        <v>-2.4000000000000001E-5</v>
      </c>
      <c r="AX2" s="15">
        <v>-2.9799999999999998E-4</v>
      </c>
      <c r="AY2" s="15">
        <v>-4.3000000000000002E-5</v>
      </c>
      <c r="AZ2" s="15">
        <v>2.5999999999999998E-5</v>
      </c>
      <c r="BA2" s="15">
        <v>1.9799999999999999E-4</v>
      </c>
      <c r="BB2" s="15">
        <v>5.8E-5</v>
      </c>
      <c r="BC2" s="15">
        <v>-3.6999999999999999E-4</v>
      </c>
      <c r="BD2" s="15">
        <v>-6.7000000000000002E-5</v>
      </c>
      <c r="BE2" s="15">
        <v>1.92E-4</v>
      </c>
      <c r="BF2" s="15">
        <v>5.6300000000000002E-4</v>
      </c>
      <c r="BG2" s="15">
        <v>-3.59E-4</v>
      </c>
      <c r="BH2" s="15">
        <v>7.8999999999999996E-5</v>
      </c>
      <c r="BI2" s="15">
        <v>-1.7E-5</v>
      </c>
      <c r="BJ2" s="15">
        <v>8.7999999999999998E-5</v>
      </c>
      <c r="BK2" s="15">
        <v>3.5300000000000002E-4</v>
      </c>
      <c r="BL2" s="15">
        <v>0</v>
      </c>
      <c r="BM2" s="15">
        <v>-1.4200000000000001E-4</v>
      </c>
      <c r="BN2" s="15">
        <v>-1.9999999999999999E-6</v>
      </c>
      <c r="BO2" s="15">
        <v>-2.6999999999999999E-5</v>
      </c>
      <c r="BP2" s="15">
        <v>6.9999999999999994E-5</v>
      </c>
      <c r="BQ2" s="15">
        <v>0</v>
      </c>
      <c r="BR2" s="15">
        <v>-7.1000000000000005E-5</v>
      </c>
      <c r="BS2" s="15">
        <v>0</v>
      </c>
      <c r="BT2" s="15">
        <v>0</v>
      </c>
      <c r="BU2" s="15">
        <v>-7.1000000000000005E-5</v>
      </c>
      <c r="BV2" s="15">
        <v>-5.1999999999999997E-5</v>
      </c>
      <c r="BW2" s="15">
        <v>-7.6000000000000004E-5</v>
      </c>
      <c r="BX2" s="15">
        <v>1.9599999999999999E-4</v>
      </c>
      <c r="BY2" s="15">
        <v>1.9999999999999999E-6</v>
      </c>
      <c r="BZ2" s="15">
        <v>1.4100000000000001E-4</v>
      </c>
      <c r="CA2" s="15">
        <v>0</v>
      </c>
      <c r="CB2" s="15">
        <v>-2.13E-4</v>
      </c>
      <c r="CC2" s="15">
        <v>-9.9999999999999995E-7</v>
      </c>
      <c r="CD2" s="15">
        <v>-1.0000000000000001E-5</v>
      </c>
      <c r="CE2" s="15">
        <v>4.3300000000000001E-4</v>
      </c>
      <c r="CF2" s="15">
        <v>0</v>
      </c>
      <c r="CG2" s="15">
        <v>-2.8299999999999999E-4</v>
      </c>
      <c r="CH2" s="15">
        <v>0</v>
      </c>
      <c r="CI2" s="15">
        <v>1.7E-5</v>
      </c>
      <c r="CJ2" s="15">
        <v>3.0000000000000001E-6</v>
      </c>
      <c r="CK2" s="15">
        <v>-1.5999999999999999E-5</v>
      </c>
      <c r="CL2" s="15">
        <v>-2.8899999999999998E-4</v>
      </c>
      <c r="CM2" s="15">
        <v>-8.7000000000000001E-5</v>
      </c>
      <c r="CN2" s="15">
        <v>-2.6999999999999999E-5</v>
      </c>
      <c r="CO2" s="15">
        <v>7.1000000000000005E-5</v>
      </c>
      <c r="CP2" s="15">
        <v>-3.0800000000000001E-4</v>
      </c>
      <c r="CQ2" s="15">
        <v>-2.22E-4</v>
      </c>
      <c r="CR2" s="15">
        <v>-3.9999999999999998E-6</v>
      </c>
      <c r="CS2" s="15">
        <v>-3.2600000000000001E-4</v>
      </c>
      <c r="CT2" s="15">
        <v>-7.2000000000000002E-5</v>
      </c>
      <c r="CU2" s="15">
        <v>0</v>
      </c>
      <c r="CV2" s="15">
        <v>-2.7500000000000002E-4</v>
      </c>
      <c r="CW2" s="15">
        <v>-6.0000000000000002E-6</v>
      </c>
      <c r="CX2" s="15">
        <v>-3.0800000000000001E-4</v>
      </c>
      <c r="CY2" s="15">
        <v>3.8299999999999999E-4</v>
      </c>
      <c r="CZ2" s="15">
        <v>0</v>
      </c>
      <c r="DA2" s="15">
        <v>-1.0889999999999999E-3</v>
      </c>
      <c r="DB2" s="15">
        <v>-1.9999999999999999E-6</v>
      </c>
      <c r="DC2" s="15">
        <v>1.3200000000000001E-4</v>
      </c>
      <c r="DD2" s="15">
        <v>2.02E-4</v>
      </c>
      <c r="DE2" s="15">
        <v>-6.3999999999999997E-5</v>
      </c>
      <c r="DF2" s="15">
        <v>-1.6699999999999999E-4</v>
      </c>
      <c r="DG2" s="15">
        <v>-2.63E-4</v>
      </c>
      <c r="DH2" s="15">
        <v>7.9999999999999996E-6</v>
      </c>
      <c r="DI2" s="15">
        <v>3.97E-4</v>
      </c>
      <c r="DJ2" s="15">
        <v>7.8999999999999996E-5</v>
      </c>
      <c r="DK2" s="15">
        <v>-5.1000000000000004E-4</v>
      </c>
      <c r="DL2" s="15">
        <v>-6.9999999999999999E-6</v>
      </c>
      <c r="DM2" s="15">
        <v>-2.9E-5</v>
      </c>
      <c r="DN2" s="15">
        <v>2.8800000000000001E-4</v>
      </c>
      <c r="DO2" s="15">
        <v>-1.05E-4</v>
      </c>
      <c r="DP2" s="15">
        <v>-3.8299999999999999E-4</v>
      </c>
      <c r="DQ2" s="15">
        <v>-1.5659999999999999E-3</v>
      </c>
      <c r="DR2" s="15">
        <v>-1.4899999999999999E-4</v>
      </c>
      <c r="DS2" s="15">
        <v>-1.56E-4</v>
      </c>
      <c r="DT2" s="15">
        <v>8.8999999999999995E-5</v>
      </c>
      <c r="DU2" s="15">
        <v>5.3999999999999998E-5</v>
      </c>
      <c r="DV2" s="15">
        <v>-1.2899999999999999E-4</v>
      </c>
      <c r="DW2" s="15">
        <v>-1.3899999999999999E-4</v>
      </c>
      <c r="DX2" s="15">
        <v>2.2100000000000001E-4</v>
      </c>
      <c r="DY2" s="15">
        <v>-3.0000000000000001E-6</v>
      </c>
      <c r="DZ2" s="15">
        <v>-4.0299999999999998E-4</v>
      </c>
      <c r="EA2" s="15">
        <v>9.0000000000000006E-5</v>
      </c>
      <c r="EB2" s="15">
        <v>1.7200000000000001E-4</v>
      </c>
      <c r="EC2" s="15">
        <v>2.12E-4</v>
      </c>
      <c r="ED2" s="15">
        <v>-1.44E-4</v>
      </c>
      <c r="EE2" s="15">
        <v>1.12E-4</v>
      </c>
      <c r="EF2" s="15">
        <v>-1.4899999999999999E-4</v>
      </c>
      <c r="EG2" s="15">
        <v>-1.8000000000000001E-4</v>
      </c>
      <c r="EH2" s="15">
        <v>-2.4600000000000002E-4</v>
      </c>
      <c r="EI2" s="15">
        <v>-1.0000000000000001E-5</v>
      </c>
      <c r="EJ2" s="15">
        <v>-5.0000000000000004E-6</v>
      </c>
      <c r="EK2" s="15">
        <v>-6.0000000000000002E-6</v>
      </c>
      <c r="EL2" s="15">
        <v>2.23E-4</v>
      </c>
      <c r="EM2" s="15">
        <v>1.3799999999999999E-4</v>
      </c>
      <c r="EN2" s="15">
        <v>0</v>
      </c>
      <c r="EO2" s="15">
        <v>1.5100000000000001E-4</v>
      </c>
      <c r="EP2" s="15">
        <v>-4.26E-4</v>
      </c>
      <c r="EQ2" s="15">
        <v>-1.83E-4</v>
      </c>
      <c r="ER2" s="15">
        <v>0</v>
      </c>
      <c r="ES2" s="15">
        <v>0</v>
      </c>
      <c r="ET2" s="15">
        <v>1.5200000000000001E-4</v>
      </c>
      <c r="EU2" s="15">
        <v>0</v>
      </c>
      <c r="EV2" s="15">
        <v>-7.5600000000000005E-4</v>
      </c>
      <c r="EW2" s="15">
        <v>0</v>
      </c>
      <c r="EX2" s="15">
        <v>1E-4</v>
      </c>
      <c r="EY2" s="15">
        <v>7.2000000000000002E-5</v>
      </c>
      <c r="EZ2" s="15">
        <v>-6.7400000000000001E-4</v>
      </c>
      <c r="FA2" s="15">
        <v>-1.2300000000000001E-4</v>
      </c>
      <c r="FB2" s="15">
        <v>3.6999999999999999E-4</v>
      </c>
      <c r="FC2" s="15">
        <v>-5.3700000000000004E-4</v>
      </c>
      <c r="FD2" s="15">
        <v>7.8999999999999996E-5</v>
      </c>
      <c r="FE2" s="15">
        <v>0</v>
      </c>
      <c r="FF2" s="15">
        <v>-1.63E-4</v>
      </c>
      <c r="FG2" s="15">
        <v>-1.5E-5</v>
      </c>
      <c r="FH2" s="15">
        <v>2.0000000000000002E-5</v>
      </c>
      <c r="FI2" s="15">
        <v>3.4E-5</v>
      </c>
      <c r="FJ2" s="15">
        <v>-1.13E-4</v>
      </c>
      <c r="FK2" s="15">
        <v>-1.8E-5</v>
      </c>
      <c r="FL2" s="15">
        <v>-4.1800000000000002E-4</v>
      </c>
      <c r="FM2" s="15">
        <v>-7.8999999999999996E-5</v>
      </c>
      <c r="FN2" s="15">
        <v>-1.9000000000000001E-4</v>
      </c>
      <c r="FO2" s="15">
        <v>-1.5E-5</v>
      </c>
      <c r="FP2" s="15">
        <v>-3.9999999999999998E-6</v>
      </c>
      <c r="FQ2" s="15">
        <v>-1.6200000000000001E-4</v>
      </c>
      <c r="FR2" s="15">
        <v>-8.7000000000000001E-5</v>
      </c>
      <c r="FS2" s="15">
        <v>-3.4999999999999997E-5</v>
      </c>
      <c r="FT2" s="15">
        <v>-3.9599999999999998E-4</v>
      </c>
      <c r="FU2" s="15">
        <v>-3.3000000000000003E-5</v>
      </c>
      <c r="FV2" s="15">
        <v>2.5500000000000002E-4</v>
      </c>
      <c r="FW2" s="15">
        <v>2.3599999999999999E-4</v>
      </c>
      <c r="FX2" s="15">
        <v>-3.19E-4</v>
      </c>
      <c r="FY2" s="15">
        <v>0</v>
      </c>
      <c r="FZ2" s="15">
        <v>-1.6000000000000001E-4</v>
      </c>
      <c r="GA2" s="15">
        <v>1.22E-4</v>
      </c>
      <c r="GB2" s="15">
        <v>3.1199999999999999E-4</v>
      </c>
      <c r="GC2" s="15">
        <v>-1.4E-5</v>
      </c>
      <c r="GD2" s="15">
        <v>-4.73E-4</v>
      </c>
      <c r="GE2" s="15">
        <v>-3.4039999999999999E-3</v>
      </c>
      <c r="GF2" s="15">
        <v>3.3000000000000003E-5</v>
      </c>
      <c r="GG2" s="15">
        <v>-2.34E-4</v>
      </c>
      <c r="GH2" s="15">
        <v>-5.0000000000000004E-6</v>
      </c>
      <c r="GI2" s="15">
        <v>2.41E-4</v>
      </c>
      <c r="GJ2" s="15">
        <v>-1.2999999999999999E-5</v>
      </c>
      <c r="GK2" s="15">
        <v>-1.268E-3</v>
      </c>
      <c r="GL2" s="15">
        <v>2.92E-4</v>
      </c>
      <c r="GM2" s="15">
        <v>6.3999999999999997E-5</v>
      </c>
      <c r="GN2" s="15">
        <v>8.7000000000000001E-5</v>
      </c>
      <c r="GO2" s="15">
        <v>-1.08E-4</v>
      </c>
      <c r="GP2" s="15">
        <v>6.0000000000000002E-5</v>
      </c>
      <c r="GQ2" s="15">
        <v>5.7799999999999995E-4</v>
      </c>
      <c r="GR2" s="15">
        <v>8.2999999999999998E-5</v>
      </c>
      <c r="GS2" s="15">
        <v>1.3899999999999999E-4</v>
      </c>
      <c r="GT2" s="15">
        <v>-7.9999999999999996E-6</v>
      </c>
      <c r="GU2" s="15">
        <v>-2.7599999999999999E-4</v>
      </c>
      <c r="GV2" s="15">
        <v>0</v>
      </c>
      <c r="GW2" s="15">
        <v>-2.5599999999999999E-4</v>
      </c>
      <c r="GX2" s="15">
        <v>5.7600000000000001E-4</v>
      </c>
      <c r="GY2" s="15">
        <v>-1.22E-4</v>
      </c>
      <c r="GZ2" s="15">
        <v>-4.2700000000000002E-4</v>
      </c>
      <c r="HA2" s="15">
        <v>-1.92E-4</v>
      </c>
      <c r="HB2" s="15">
        <v>-1.83E-4</v>
      </c>
      <c r="HC2" s="15">
        <v>-1.05E-4</v>
      </c>
      <c r="HD2" s="15">
        <v>0</v>
      </c>
      <c r="HE2" s="15">
        <v>-7.1900000000000002E-4</v>
      </c>
      <c r="HF2" s="15">
        <v>2.5700000000000001E-4</v>
      </c>
      <c r="HG2" s="15">
        <v>-8.6000000000000003E-5</v>
      </c>
      <c r="HH2" s="15">
        <v>-1.0000000000000001E-5</v>
      </c>
      <c r="HI2" s="15">
        <v>-7.1299999999999998E-4</v>
      </c>
      <c r="HJ2" s="15">
        <v>-6.7199999999999996E-4</v>
      </c>
      <c r="HK2" s="15">
        <v>0</v>
      </c>
      <c r="HL2" s="15">
        <v>0</v>
      </c>
      <c r="HM2" s="15">
        <v>-1.9100000000000001E-4</v>
      </c>
      <c r="HN2" s="15">
        <v>6.7000000000000002E-5</v>
      </c>
      <c r="HO2" s="15">
        <v>9.6500000000000004E-4</v>
      </c>
      <c r="HP2" s="15">
        <v>2.5000000000000001E-5</v>
      </c>
      <c r="HQ2" s="15">
        <v>-5.8E-5</v>
      </c>
      <c r="HR2" s="15">
        <v>-3.3649999999999999E-3</v>
      </c>
      <c r="HS2" s="15">
        <v>6.9399999999999996E-4</v>
      </c>
      <c r="HT2" s="15">
        <v>7.0799999999999997E-4</v>
      </c>
      <c r="HU2" s="15">
        <v>1.5999999999999999E-5</v>
      </c>
      <c r="HV2" s="15">
        <v>2.6400000000000002E-4</v>
      </c>
      <c r="HW2" s="15">
        <v>1.17E-4</v>
      </c>
      <c r="HX2" s="15">
        <v>1.2899999999999999E-4</v>
      </c>
      <c r="HY2" s="15">
        <v>-2.32E-4</v>
      </c>
      <c r="HZ2" s="15">
        <v>-6.7000000000000002E-5</v>
      </c>
      <c r="IA2" s="15">
        <v>3.3199999999999999E-4</v>
      </c>
      <c r="IB2" s="15">
        <v>-3.5300000000000002E-4</v>
      </c>
      <c r="IC2" s="15">
        <v>-1.08E-3</v>
      </c>
      <c r="ID2" s="15">
        <v>-5.4900000000000001E-4</v>
      </c>
      <c r="IE2" s="15">
        <v>1.8699999999999999E-4</v>
      </c>
      <c r="IF2" s="15">
        <v>-1.8E-5</v>
      </c>
      <c r="IG2" s="15">
        <v>-1.8E-5</v>
      </c>
      <c r="IH2" s="15">
        <v>-1.8990000000000001E-3</v>
      </c>
      <c r="II2" s="15">
        <v>-4.7199999999999998E-4</v>
      </c>
      <c r="IJ2" s="15">
        <v>3.1589999999999999E-3</v>
      </c>
      <c r="IK2" s="15">
        <v>-7.1000000000000005E-5</v>
      </c>
      <c r="IL2" s="15">
        <v>-1.9449999999999999E-3</v>
      </c>
      <c r="IM2" s="15">
        <v>-5.4000000000000001E-4</v>
      </c>
      <c r="IN2" s="15">
        <v>-1.3159999999999999E-3</v>
      </c>
      <c r="IO2" s="15">
        <v>-2.7030000000000001E-3</v>
      </c>
      <c r="IP2" s="15">
        <v>-3.539E-3</v>
      </c>
      <c r="IQ2" s="15">
        <v>-1.03E-4</v>
      </c>
      <c r="IR2" s="15">
        <v>2.0100000000000001E-4</v>
      </c>
      <c r="IS2" s="15">
        <v>9.9301910000000007</v>
      </c>
      <c r="IT2" s="15">
        <v>9.9301910000000007</v>
      </c>
    </row>
    <row r="5" spans="1:254" x14ac:dyDescent="0.2">
      <c r="A5" t="s">
        <v>20</v>
      </c>
      <c r="B5" t="s">
        <v>21</v>
      </c>
      <c r="C5" s="32">
        <v>42678</v>
      </c>
      <c r="D5" s="32">
        <v>42677</v>
      </c>
    </row>
    <row r="6" spans="1:254" x14ac:dyDescent="0.2">
      <c r="A6" s="14" t="s">
        <v>10</v>
      </c>
      <c r="B6" s="14" t="s">
        <v>24</v>
      </c>
      <c r="C6" s="15">
        <v>-7.0799999999999997E-4</v>
      </c>
      <c r="D6" s="15">
        <v>6.4300000000000002E-4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replica diferencias cetes</vt:lpstr>
      <vt:lpstr>Datos matriz dif cetes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VELAZQUEZ ROJAS, ARTURO</dc:creator>
  <cp:lastModifiedBy>VELAZQUEZ ROJAS, ARTURO</cp:lastModifiedBy>
  <dcterms:created xsi:type="dcterms:W3CDTF">2017-11-13T17:56:16Z</dcterms:created>
  <dcterms:modified xsi:type="dcterms:W3CDTF">2017-11-13T18:23:25Z</dcterms:modified>
</cp:coreProperties>
</file>